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202300"/>
  <mc:AlternateContent xmlns:mc="http://schemas.openxmlformats.org/markup-compatibility/2006">
    <mc:Choice Requires="x15">
      <x15ac:absPath xmlns:x15ac="http://schemas.microsoft.com/office/spreadsheetml/2010/11/ac" url="/Users/annette/Documents/Ponyclub/OFFICE/ADMINTASKS/"/>
    </mc:Choice>
  </mc:AlternateContent>
  <xr:revisionPtr revIDLastSave="0" documentId="8_{AF8D5FB2-CD28-C949-BB1C-66267E50E9D2}" xr6:coauthVersionLast="47" xr6:coauthVersionMax="47" xr10:uidLastSave="{00000000-0000-0000-0000-000000000000}"/>
  <bookViews>
    <workbookView xWindow="3220" yWindow="1320" windowWidth="32860" windowHeight="24500" activeTab="1" xr2:uid="{F96E34C1-8250-E64A-A825-251B118A6D87}"/>
  </bookViews>
  <sheets>
    <sheet name="Ledger" sheetId="2" r:id="rId1"/>
    <sheet name="Summary Report" sheetId="5" r:id="rId2"/>
    <sheet name="Itemized report" sheetId="8" r:id="rId3"/>
    <sheet name="COA" sheetId="4" r:id="rId4"/>
  </sheets>
  <definedNames>
    <definedName name="_xlnm._FilterDatabase" localSheetId="0" hidden="1">Ledger!$I$9:$I$233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5" l="1"/>
  <c r="K29" i="5"/>
  <c r="C46" i="5" l="1"/>
  <c r="D60" i="8"/>
  <c r="C4" i="5"/>
  <c r="D4" i="8"/>
  <c r="B6" i="2" a="1"/>
  <c r="B6" i="2" s="1"/>
  <c r="E29" i="5"/>
  <c r="E34" i="5"/>
  <c r="E33" i="5"/>
  <c r="E32" i="5"/>
  <c r="E31" i="5"/>
  <c r="E41" i="5"/>
  <c r="E40" i="5"/>
  <c r="E39" i="5"/>
  <c r="E38" i="5"/>
  <c r="E37" i="5"/>
  <c r="E36" i="5"/>
  <c r="E35" i="5"/>
  <c r="L38" i="5"/>
  <c r="L37" i="5"/>
  <c r="L36" i="5"/>
  <c r="K35" i="5"/>
  <c r="L34" i="5"/>
  <c r="K33" i="5"/>
  <c r="E30" i="5"/>
  <c r="L32" i="5"/>
  <c r="K31" i="5"/>
  <c r="B41" i="5"/>
  <c r="B40" i="5"/>
  <c r="B39" i="5"/>
  <c r="B38" i="5"/>
  <c r="B37" i="5"/>
  <c r="B36" i="5"/>
  <c r="B35" i="5"/>
  <c r="I38" i="5"/>
  <c r="I37" i="5"/>
  <c r="I36" i="5"/>
  <c r="I35" i="5"/>
  <c r="I34" i="5"/>
  <c r="I33" i="5"/>
  <c r="B30" i="5"/>
  <c r="I32" i="5"/>
  <c r="I31" i="5"/>
  <c r="I30" i="5"/>
  <c r="I29" i="5"/>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E8" i="5"/>
  <c r="E28" i="5"/>
  <c r="E9" i="5"/>
  <c r="F27" i="8"/>
  <c r="F21" i="8"/>
  <c r="F20" i="8"/>
  <c r="F19" i="8"/>
  <c r="F18" i="8"/>
  <c r="F17" i="8"/>
  <c r="F16" i="8"/>
  <c r="F15" i="8"/>
  <c r="F14" i="8"/>
  <c r="F13" i="8"/>
  <c r="F12" i="8"/>
  <c r="F11" i="8"/>
  <c r="F10" i="8"/>
  <c r="F9" i="8"/>
  <c r="F8" i="8"/>
  <c r="E21" i="5"/>
  <c r="E20" i="5"/>
  <c r="E19" i="5"/>
  <c r="E18" i="5"/>
  <c r="E17" i="5"/>
  <c r="E16" i="5"/>
  <c r="E15" i="5"/>
  <c r="E14" i="5"/>
  <c r="E13" i="5"/>
  <c r="E12" i="5"/>
  <c r="E11" i="5"/>
  <c r="E10" i="5"/>
  <c r="U2" i="8"/>
  <c r="T2" i="8"/>
  <c r="S2" i="8"/>
  <c r="R2" i="8"/>
  <c r="Q2" i="8"/>
  <c r="P2" i="8"/>
  <c r="O2" i="8"/>
  <c r="N2" i="8"/>
  <c r="M2" i="8"/>
  <c r="L2" i="8"/>
  <c r="K2" i="8"/>
  <c r="J2" i="8"/>
  <c r="B27" i="8"/>
  <c r="B21" i="8"/>
  <c r="B20" i="8"/>
  <c r="B19" i="8"/>
  <c r="U19" i="8" s="1"/>
  <c r="B18" i="8"/>
  <c r="B17" i="8"/>
  <c r="B16" i="8"/>
  <c r="R16" i="8" s="1"/>
  <c r="B15" i="8"/>
  <c r="B14" i="8"/>
  <c r="B13" i="8"/>
  <c r="S13" i="8" s="1"/>
  <c r="B12" i="8"/>
  <c r="R12" i="8" s="1"/>
  <c r="B11" i="8"/>
  <c r="B10" i="8"/>
  <c r="B9" i="8"/>
  <c r="R9" i="8" s="1"/>
  <c r="B8" i="8"/>
  <c r="F4" i="8"/>
  <c r="B28" i="5"/>
  <c r="B21" i="5"/>
  <c r="B20" i="5"/>
  <c r="B19" i="5"/>
  <c r="B18" i="5"/>
  <c r="B17" i="5"/>
  <c r="B16" i="5"/>
  <c r="B15" i="5"/>
  <c r="B14" i="5"/>
  <c r="B13" i="5"/>
  <c r="B12" i="5"/>
  <c r="B11" i="5"/>
  <c r="B10" i="5"/>
  <c r="B9" i="5"/>
  <c r="T31" i="8" l="1"/>
  <c r="T35" i="8"/>
  <c r="T39" i="8"/>
  <c r="T43" i="8"/>
  <c r="T47" i="8"/>
  <c r="T55" i="8"/>
  <c r="R10" i="8"/>
  <c r="T28" i="8"/>
  <c r="T32" i="8"/>
  <c r="T36" i="8"/>
  <c r="T40" i="8"/>
  <c r="T44" i="8"/>
  <c r="T48" i="8"/>
  <c r="T52" i="8"/>
  <c r="R11" i="8"/>
  <c r="T29" i="8"/>
  <c r="T33" i="8"/>
  <c r="T37" i="8"/>
  <c r="T41" i="8"/>
  <c r="T45" i="8"/>
  <c r="T49" i="8"/>
  <c r="T53" i="8"/>
  <c r="T30" i="8"/>
  <c r="T34" i="8"/>
  <c r="T38" i="8"/>
  <c r="T42" i="8"/>
  <c r="T46" i="8"/>
  <c r="T50" i="8"/>
  <c r="T54" i="8"/>
  <c r="T17" i="8"/>
  <c r="P21" i="8"/>
  <c r="S51" i="8"/>
  <c r="M28" i="8"/>
  <c r="Q28" i="8"/>
  <c r="U28" i="8"/>
  <c r="M29" i="8"/>
  <c r="Q29" i="8"/>
  <c r="U29" i="8"/>
  <c r="M30" i="8"/>
  <c r="Q30" i="8"/>
  <c r="U30" i="8"/>
  <c r="M31" i="8"/>
  <c r="Q31" i="8"/>
  <c r="U31" i="8"/>
  <c r="M32" i="8"/>
  <c r="Q32" i="8"/>
  <c r="U32" i="8"/>
  <c r="M33" i="8"/>
  <c r="Q33" i="8"/>
  <c r="U33" i="8"/>
  <c r="M34" i="8"/>
  <c r="Q34" i="8"/>
  <c r="U34" i="8"/>
  <c r="M35" i="8"/>
  <c r="Q35" i="8"/>
  <c r="U35" i="8"/>
  <c r="M36" i="8"/>
  <c r="Q36" i="8"/>
  <c r="U36" i="8"/>
  <c r="M37" i="8"/>
  <c r="Q37" i="8"/>
  <c r="U37" i="8"/>
  <c r="M38" i="8"/>
  <c r="Q38" i="8"/>
  <c r="U38" i="8"/>
  <c r="M39" i="8"/>
  <c r="Q39" i="8"/>
  <c r="U39" i="8"/>
  <c r="M40" i="8"/>
  <c r="Q40" i="8"/>
  <c r="U40" i="8"/>
  <c r="M41" i="8"/>
  <c r="Q41" i="8"/>
  <c r="U41" i="8"/>
  <c r="M42" i="8"/>
  <c r="Q42" i="8"/>
  <c r="U42" i="8"/>
  <c r="M43" i="8"/>
  <c r="Q43" i="8"/>
  <c r="U43" i="8"/>
  <c r="M44" i="8"/>
  <c r="Q44" i="8"/>
  <c r="U44" i="8"/>
  <c r="M45" i="8"/>
  <c r="Q45" i="8"/>
  <c r="U45" i="8"/>
  <c r="M46" i="8"/>
  <c r="Q46" i="8"/>
  <c r="U46" i="8"/>
  <c r="M47" i="8"/>
  <c r="Q47" i="8"/>
  <c r="U47" i="8"/>
  <c r="M48" i="8"/>
  <c r="Q48" i="8"/>
  <c r="U48" i="8"/>
  <c r="M49" i="8"/>
  <c r="Q49" i="8"/>
  <c r="U49" i="8"/>
  <c r="M50" i="8"/>
  <c r="Q50" i="8"/>
  <c r="U50" i="8"/>
  <c r="M52" i="8"/>
  <c r="Q52" i="8"/>
  <c r="U52" i="8"/>
  <c r="M53" i="8"/>
  <c r="Q53" i="8"/>
  <c r="U53" i="8"/>
  <c r="M54" i="8"/>
  <c r="Q54" i="8"/>
  <c r="U54" i="8"/>
  <c r="M55" i="8"/>
  <c r="Q55" i="8"/>
  <c r="U55" i="8"/>
  <c r="J28" i="8"/>
  <c r="N28" i="8"/>
  <c r="R28" i="8"/>
  <c r="J29" i="8"/>
  <c r="N29" i="8"/>
  <c r="R29" i="8"/>
  <c r="J30" i="8"/>
  <c r="N30" i="8"/>
  <c r="R30" i="8"/>
  <c r="J31" i="8"/>
  <c r="N31" i="8"/>
  <c r="R31" i="8"/>
  <c r="J32" i="8"/>
  <c r="N32" i="8"/>
  <c r="R32" i="8"/>
  <c r="J33" i="8"/>
  <c r="N33" i="8"/>
  <c r="R33" i="8"/>
  <c r="J34" i="8"/>
  <c r="N34" i="8"/>
  <c r="R34" i="8"/>
  <c r="J35" i="8"/>
  <c r="N35" i="8"/>
  <c r="R35" i="8"/>
  <c r="J36" i="8"/>
  <c r="N36" i="8"/>
  <c r="R36" i="8"/>
  <c r="J37" i="8"/>
  <c r="N37" i="8"/>
  <c r="R37" i="8"/>
  <c r="J38" i="8"/>
  <c r="N38" i="8"/>
  <c r="R38" i="8"/>
  <c r="J39" i="8"/>
  <c r="N39" i="8"/>
  <c r="R39" i="8"/>
  <c r="J40" i="8"/>
  <c r="N40" i="8"/>
  <c r="R40" i="8"/>
  <c r="J41" i="8"/>
  <c r="N41" i="8"/>
  <c r="R41" i="8"/>
  <c r="J42" i="8"/>
  <c r="N42" i="8"/>
  <c r="R42" i="8"/>
  <c r="J43" i="8"/>
  <c r="N43" i="8"/>
  <c r="R43" i="8"/>
  <c r="J44" i="8"/>
  <c r="N44" i="8"/>
  <c r="R44" i="8"/>
  <c r="J45" i="8"/>
  <c r="N45" i="8"/>
  <c r="R45" i="8"/>
  <c r="J46" i="8"/>
  <c r="N46" i="8"/>
  <c r="R46" i="8"/>
  <c r="J47" i="8"/>
  <c r="N47" i="8"/>
  <c r="R47" i="8"/>
  <c r="J48" i="8"/>
  <c r="N48" i="8"/>
  <c r="R48" i="8"/>
  <c r="J49" i="8"/>
  <c r="N49" i="8"/>
  <c r="R49" i="8"/>
  <c r="J50" i="8"/>
  <c r="N50" i="8"/>
  <c r="R50" i="8"/>
  <c r="J52" i="8"/>
  <c r="N52" i="8"/>
  <c r="R52" i="8"/>
  <c r="J53" i="8"/>
  <c r="N53" i="8"/>
  <c r="R53" i="8"/>
  <c r="J54" i="8"/>
  <c r="N54" i="8"/>
  <c r="R54" i="8"/>
  <c r="J55" i="8"/>
  <c r="N55" i="8"/>
  <c r="R55" i="8"/>
  <c r="K28" i="8"/>
  <c r="O28" i="8"/>
  <c r="S28" i="8"/>
  <c r="K29" i="8"/>
  <c r="O29" i="8"/>
  <c r="S29" i="8"/>
  <c r="K30" i="8"/>
  <c r="O30" i="8"/>
  <c r="S30" i="8"/>
  <c r="K31" i="8"/>
  <c r="O31" i="8"/>
  <c r="S31" i="8"/>
  <c r="K32" i="8"/>
  <c r="O32" i="8"/>
  <c r="S32" i="8"/>
  <c r="K33" i="8"/>
  <c r="O33" i="8"/>
  <c r="S33" i="8"/>
  <c r="K34" i="8"/>
  <c r="O34" i="8"/>
  <c r="S34" i="8"/>
  <c r="K35" i="8"/>
  <c r="O35" i="8"/>
  <c r="S35" i="8"/>
  <c r="K36" i="8"/>
  <c r="O36" i="8"/>
  <c r="S36" i="8"/>
  <c r="K37" i="8"/>
  <c r="O37" i="8"/>
  <c r="S37" i="8"/>
  <c r="K38" i="8"/>
  <c r="O38" i="8"/>
  <c r="S38" i="8"/>
  <c r="K39" i="8"/>
  <c r="O39" i="8"/>
  <c r="S39" i="8"/>
  <c r="K40" i="8"/>
  <c r="O40" i="8"/>
  <c r="S40" i="8"/>
  <c r="K41" i="8"/>
  <c r="O41" i="8"/>
  <c r="S41" i="8"/>
  <c r="K42" i="8"/>
  <c r="O42" i="8"/>
  <c r="S42" i="8"/>
  <c r="K43" i="8"/>
  <c r="O43" i="8"/>
  <c r="S43" i="8"/>
  <c r="K44" i="8"/>
  <c r="O44" i="8"/>
  <c r="S44" i="8"/>
  <c r="K45" i="8"/>
  <c r="O45" i="8"/>
  <c r="S45" i="8"/>
  <c r="K46" i="8"/>
  <c r="O46" i="8"/>
  <c r="S46" i="8"/>
  <c r="K47" i="8"/>
  <c r="O47" i="8"/>
  <c r="S47" i="8"/>
  <c r="K48" i="8"/>
  <c r="O48" i="8"/>
  <c r="S48" i="8"/>
  <c r="K49" i="8"/>
  <c r="O49" i="8"/>
  <c r="S49" i="8"/>
  <c r="K50" i="8"/>
  <c r="O50" i="8"/>
  <c r="S50" i="8"/>
  <c r="K52" i="8"/>
  <c r="O52" i="8"/>
  <c r="S52" i="8"/>
  <c r="K53" i="8"/>
  <c r="O53" i="8"/>
  <c r="S53" i="8"/>
  <c r="K54" i="8"/>
  <c r="O54" i="8"/>
  <c r="S54" i="8"/>
  <c r="K55" i="8"/>
  <c r="O55" i="8"/>
  <c r="S55" i="8"/>
  <c r="L28" i="8"/>
  <c r="P28" i="8"/>
  <c r="L29" i="8"/>
  <c r="P29" i="8"/>
  <c r="L30" i="8"/>
  <c r="P30" i="8"/>
  <c r="L31" i="8"/>
  <c r="P31" i="8"/>
  <c r="L32" i="8"/>
  <c r="P32" i="8"/>
  <c r="L33" i="8"/>
  <c r="P33" i="8"/>
  <c r="L34" i="8"/>
  <c r="P34" i="8"/>
  <c r="L35" i="8"/>
  <c r="P35" i="8"/>
  <c r="L36" i="8"/>
  <c r="P36" i="8"/>
  <c r="L37" i="8"/>
  <c r="P37" i="8"/>
  <c r="L38" i="8"/>
  <c r="P38" i="8"/>
  <c r="L39" i="8"/>
  <c r="P39" i="8"/>
  <c r="L40" i="8"/>
  <c r="P40" i="8"/>
  <c r="L41" i="8"/>
  <c r="P41" i="8"/>
  <c r="L42" i="8"/>
  <c r="P42" i="8"/>
  <c r="L43" i="8"/>
  <c r="P43" i="8"/>
  <c r="L44" i="8"/>
  <c r="P44" i="8"/>
  <c r="L45" i="8"/>
  <c r="P45" i="8"/>
  <c r="L46" i="8"/>
  <c r="P46" i="8"/>
  <c r="L47" i="8"/>
  <c r="P47" i="8"/>
  <c r="L48" i="8"/>
  <c r="P48" i="8"/>
  <c r="L49" i="8"/>
  <c r="P49" i="8"/>
  <c r="L50" i="8"/>
  <c r="P50" i="8"/>
  <c r="L52" i="8"/>
  <c r="P52" i="8"/>
  <c r="L53" i="8"/>
  <c r="P53" i="8"/>
  <c r="L54" i="8"/>
  <c r="P54" i="8"/>
  <c r="L55" i="8"/>
  <c r="P55" i="8"/>
  <c r="G23" i="8"/>
  <c r="G57" i="8"/>
  <c r="F43" i="5"/>
  <c r="L51" i="8"/>
  <c r="P51" i="8"/>
  <c r="T51" i="8"/>
  <c r="M51" i="8"/>
  <c r="Q51" i="8"/>
  <c r="U51" i="8"/>
  <c r="J51" i="8"/>
  <c r="N51" i="8"/>
  <c r="R51" i="8"/>
  <c r="K51" i="8"/>
  <c r="O51" i="8"/>
  <c r="K44" i="5"/>
  <c r="L44" i="5"/>
  <c r="J8" i="8"/>
  <c r="T18" i="8"/>
  <c r="T27" i="8"/>
  <c r="M20" i="8"/>
  <c r="S14" i="8"/>
  <c r="S15" i="8"/>
  <c r="U8" i="8"/>
  <c r="O20" i="8"/>
  <c r="S16" i="8"/>
  <c r="M12" i="8"/>
  <c r="L12" i="8"/>
  <c r="P12" i="8"/>
  <c r="T20" i="8"/>
  <c r="M15" i="8"/>
  <c r="U15" i="8"/>
  <c r="Q16" i="8"/>
  <c r="M11" i="8"/>
  <c r="Q12" i="8"/>
  <c r="N15" i="8"/>
  <c r="J16" i="8"/>
  <c r="J19" i="8"/>
  <c r="M8" i="8"/>
  <c r="Q11" i="8"/>
  <c r="U12" i="8"/>
  <c r="Q15" i="8"/>
  <c r="M16" i="8"/>
  <c r="Q8" i="8"/>
  <c r="U11" i="8"/>
  <c r="J15" i="8"/>
  <c r="R15" i="8"/>
  <c r="N16" i="8"/>
  <c r="R20" i="8"/>
  <c r="N20" i="8"/>
  <c r="J20" i="8"/>
  <c r="K8" i="8"/>
  <c r="O8" i="8"/>
  <c r="S8" i="8"/>
  <c r="K9" i="8"/>
  <c r="O9" i="8"/>
  <c r="S9" i="8"/>
  <c r="K10" i="8"/>
  <c r="O10" i="8"/>
  <c r="S10" i="8"/>
  <c r="K11" i="8"/>
  <c r="O11" i="8"/>
  <c r="S11" i="8"/>
  <c r="K12" i="8"/>
  <c r="O12" i="8"/>
  <c r="S12" i="8"/>
  <c r="K13" i="8"/>
  <c r="P13" i="8"/>
  <c r="T13" i="8"/>
  <c r="L14" i="8"/>
  <c r="P14" i="8"/>
  <c r="T14" i="8"/>
  <c r="L15" i="8"/>
  <c r="P15" i="8"/>
  <c r="T15" i="8"/>
  <c r="L16" i="8"/>
  <c r="P16" i="8"/>
  <c r="U16" i="8"/>
  <c r="M17" i="8"/>
  <c r="Q17" i="8"/>
  <c r="U17" i="8"/>
  <c r="M18" i="8"/>
  <c r="Q18" i="8"/>
  <c r="U18" i="8"/>
  <c r="M19" i="8"/>
  <c r="S19" i="8"/>
  <c r="L20" i="8"/>
  <c r="Q20" i="8"/>
  <c r="K21" i="8"/>
  <c r="L13" i="8"/>
  <c r="L27" i="8"/>
  <c r="Q27" i="8"/>
  <c r="R21" i="8"/>
  <c r="N21" i="8"/>
  <c r="J21" i="8"/>
  <c r="L8" i="8"/>
  <c r="P8" i="8"/>
  <c r="T8" i="8"/>
  <c r="L9" i="8"/>
  <c r="P9" i="8"/>
  <c r="T9" i="8"/>
  <c r="L10" i="8"/>
  <c r="P10" i="8"/>
  <c r="T10" i="8"/>
  <c r="L11" i="8"/>
  <c r="P11" i="8"/>
  <c r="T11" i="8"/>
  <c r="T12" i="8"/>
  <c r="M13" i="8"/>
  <c r="Q13" i="8"/>
  <c r="U13" i="8"/>
  <c r="M14" i="8"/>
  <c r="Q14" i="8"/>
  <c r="U14" i="8"/>
  <c r="J17" i="8"/>
  <c r="N17" i="8"/>
  <c r="R17" i="8"/>
  <c r="J18" i="8"/>
  <c r="N18" i="8"/>
  <c r="R18" i="8"/>
  <c r="O19" i="8"/>
  <c r="T19" i="8"/>
  <c r="S20" i="8"/>
  <c r="L21" i="8"/>
  <c r="Q21" i="8"/>
  <c r="U21" i="8"/>
  <c r="M27" i="8"/>
  <c r="R27" i="8"/>
  <c r="N13" i="8"/>
  <c r="J14" i="8"/>
  <c r="N14" i="8"/>
  <c r="R14" i="8"/>
  <c r="K17" i="8"/>
  <c r="O17" i="8"/>
  <c r="S17" i="8"/>
  <c r="K18" i="8"/>
  <c r="O18" i="8"/>
  <c r="S18" i="8"/>
  <c r="K19" i="8"/>
  <c r="P19" i="8"/>
  <c r="M21" i="8"/>
  <c r="S21" i="8"/>
  <c r="N27" i="8"/>
  <c r="J27" i="8"/>
  <c r="S27" i="8"/>
  <c r="O27" i="8"/>
  <c r="K27" i="8"/>
  <c r="M9" i="8"/>
  <c r="Q9" i="8"/>
  <c r="U9" i="8"/>
  <c r="M10" i="8"/>
  <c r="Q10" i="8"/>
  <c r="U10" i="8"/>
  <c r="R13" i="8"/>
  <c r="R19" i="8"/>
  <c r="N19" i="8"/>
  <c r="N8" i="8"/>
  <c r="R8" i="8"/>
  <c r="J9" i="8"/>
  <c r="N9" i="8"/>
  <c r="J10" i="8"/>
  <c r="N10" i="8"/>
  <c r="J11" i="8"/>
  <c r="N11" i="8"/>
  <c r="J12" i="8"/>
  <c r="N12" i="8"/>
  <c r="J13" i="8"/>
  <c r="O13" i="8"/>
  <c r="K14" i="8"/>
  <c r="O14" i="8"/>
  <c r="K15" i="8"/>
  <c r="O15" i="8"/>
  <c r="K16" i="8"/>
  <c r="O16" i="8"/>
  <c r="T16" i="8"/>
  <c r="L17" i="8"/>
  <c r="P17" i="8"/>
  <c r="L18" i="8"/>
  <c r="P18" i="8"/>
  <c r="L19" i="8"/>
  <c r="Q19" i="8"/>
  <c r="K20" i="8"/>
  <c r="P20" i="8"/>
  <c r="U20" i="8"/>
  <c r="O21" i="8"/>
  <c r="T21" i="8"/>
  <c r="P27" i="8"/>
  <c r="U27" i="8"/>
  <c r="F9" i="2"/>
  <c r="F10" i="2" s="1"/>
  <c r="F11" i="2" s="1"/>
  <c r="F12" i="2" s="1"/>
  <c r="F24" i="5"/>
  <c r="S57" i="8" l="1"/>
  <c r="J57" i="8"/>
  <c r="K57" i="8"/>
  <c r="U57" i="8"/>
  <c r="P57" i="8"/>
  <c r="R57" i="8"/>
  <c r="Q57" i="8"/>
  <c r="L57" i="8"/>
  <c r="N57" i="8"/>
  <c r="M57" i="8"/>
  <c r="O57" i="8"/>
  <c r="T57" i="8"/>
  <c r="M23" i="8"/>
  <c r="O23" i="8"/>
  <c r="R23" i="8"/>
  <c r="T23" i="8"/>
  <c r="J23" i="8"/>
  <c r="U23" i="8"/>
  <c r="Q23" i="8"/>
  <c r="P23" i="8"/>
  <c r="L23" i="8"/>
  <c r="K23" i="8"/>
  <c r="S23" i="8"/>
  <c r="N23" i="8"/>
  <c r="F13" i="2"/>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B8" i="5"/>
  <c r="E4" i="5"/>
  <c r="F51" i="2" l="1"/>
  <c r="F52" i="2" s="1"/>
  <c r="F53" i="2" s="1"/>
  <c r="F54" i="2" s="1"/>
  <c r="F55" i="2" s="1"/>
  <c r="F56" i="2" s="1"/>
  <c r="F57" i="2" s="1"/>
  <c r="F58" i="2" s="1"/>
  <c r="F59" i="2" s="1"/>
  <c r="F60" i="2" s="1"/>
  <c r="F61" i="2" s="1"/>
  <c r="F62" i="2" s="1"/>
  <c r="F63" i="2" s="1"/>
  <c r="F64" i="2" s="1"/>
  <c r="F65" i="2" s="1"/>
  <c r="F66" i="2" s="1"/>
  <c r="F67" i="2" s="1"/>
  <c r="F68" i="2" s="1"/>
  <c r="F69" i="2" s="1"/>
  <c r="F70" i="2" s="1"/>
  <c r="F71" i="2" s="1"/>
  <c r="F72" i="2" s="1"/>
  <c r="F73" i="2" s="1"/>
  <c r="F74" i="2" s="1"/>
  <c r="F75" i="2" s="1"/>
  <c r="F76" i="2" s="1"/>
  <c r="F77" i="2" s="1"/>
  <c r="F78" i="2" s="1"/>
  <c r="F79" i="2" s="1"/>
  <c r="F80" i="2" s="1"/>
  <c r="F81" i="2" s="1"/>
  <c r="F82" i="2" s="1"/>
  <c r="F83" i="2" s="1"/>
  <c r="F84" i="2" s="1"/>
  <c r="F85" i="2" s="1"/>
  <c r="F86" i="2" s="1"/>
  <c r="F87" i="2" s="1"/>
  <c r="F88" i="2" s="1"/>
  <c r="F89" i="2" s="1"/>
  <c r="F90" i="2" s="1"/>
  <c r="F91" i="2" s="1"/>
  <c r="F92" i="2" s="1"/>
  <c r="F93" i="2" s="1"/>
  <c r="F94" i="2" s="1"/>
  <c r="F95" i="2" s="1"/>
  <c r="F96" i="2" s="1"/>
  <c r="F97" i="2" s="1"/>
  <c r="F98" i="2" s="1"/>
  <c r="F99" i="2" s="1"/>
  <c r="F100" i="2" s="1"/>
  <c r="F101" i="2" s="1"/>
  <c r="F102" i="2" s="1"/>
  <c r="F103" i="2" s="1"/>
  <c r="F104" i="2" s="1"/>
  <c r="F105" i="2" s="1"/>
  <c r="F106" i="2" s="1"/>
  <c r="F107" i="2" s="1"/>
  <c r="F108" i="2" s="1"/>
  <c r="F109" i="2" s="1"/>
  <c r="F110" i="2" s="1"/>
  <c r="F111" i="2" s="1"/>
  <c r="F112" i="2" s="1"/>
  <c r="F113" i="2" s="1"/>
  <c r="F114" i="2" s="1"/>
  <c r="F115" i="2" s="1"/>
  <c r="F116" i="2" s="1"/>
  <c r="F117" i="2" s="1"/>
  <c r="F118" i="2" s="1"/>
  <c r="F119" i="2" s="1"/>
  <c r="F120" i="2" s="1"/>
  <c r="F121" i="2" s="1"/>
  <c r="F122" i="2" s="1"/>
  <c r="F123" i="2" s="1"/>
  <c r="F124" i="2" s="1"/>
  <c r="F125" i="2" s="1"/>
  <c r="F126" i="2" s="1"/>
  <c r="F127" i="2" s="1"/>
  <c r="F128" i="2" s="1"/>
  <c r="F129" i="2" s="1"/>
  <c r="F130" i="2" s="1"/>
  <c r="F131" i="2" s="1"/>
  <c r="F132" i="2" s="1"/>
  <c r="F133" i="2" s="1"/>
  <c r="F134" i="2" s="1"/>
  <c r="F135" i="2" s="1"/>
  <c r="F136" i="2" s="1"/>
  <c r="F137" i="2" s="1"/>
  <c r="F138" i="2" s="1"/>
  <c r="F139" i="2" s="1"/>
  <c r="F140" i="2" s="1"/>
  <c r="F141" i="2" s="1"/>
  <c r="F142" i="2" s="1"/>
  <c r="F143" i="2" s="1"/>
  <c r="F144" i="2" s="1"/>
  <c r="F145" i="2" s="1"/>
  <c r="F146" i="2" s="1"/>
  <c r="F147" i="2" s="1"/>
  <c r="F148" i="2" s="1"/>
  <c r="F149" i="2" s="1"/>
  <c r="F150" i="2" s="1"/>
  <c r="F151" i="2" s="1"/>
  <c r="F152" i="2" s="1"/>
  <c r="F153" i="2" s="1"/>
  <c r="F154" i="2" s="1"/>
  <c r="F155" i="2" s="1"/>
  <c r="F156" i="2" s="1"/>
  <c r="F157" i="2" s="1"/>
  <c r="F158" i="2" s="1"/>
  <c r="F159" i="2" s="1"/>
  <c r="F160" i="2" s="1"/>
  <c r="F161" i="2" s="1"/>
  <c r="F162" i="2" s="1"/>
  <c r="F163" i="2" s="1"/>
  <c r="F164" i="2" s="1"/>
  <c r="F165" i="2" s="1"/>
  <c r="F166" i="2" s="1"/>
  <c r="F167" i="2" s="1"/>
  <c r="F168" i="2" s="1"/>
  <c r="F169" i="2" s="1"/>
  <c r="F170" i="2" s="1"/>
  <c r="F171" i="2" s="1"/>
  <c r="F172" i="2" s="1"/>
  <c r="F173" i="2" s="1"/>
  <c r="F174" i="2" s="1"/>
  <c r="F175" i="2" s="1"/>
  <c r="F176" i="2" s="1"/>
  <c r="F177" i="2" s="1"/>
  <c r="F178" i="2" s="1"/>
  <c r="F179" i="2" s="1"/>
  <c r="F180" i="2" s="1"/>
  <c r="F181" i="2" s="1"/>
  <c r="F182" i="2" s="1"/>
  <c r="F183" i="2" s="1"/>
  <c r="F184" i="2" s="1"/>
  <c r="F185" i="2" s="1"/>
  <c r="F186" i="2" s="1"/>
  <c r="F187" i="2" s="1"/>
  <c r="F188" i="2" s="1"/>
  <c r="F189" i="2" s="1"/>
  <c r="F190" i="2" s="1"/>
  <c r="F191" i="2" s="1"/>
  <c r="F192" i="2" s="1"/>
  <c r="F193" i="2" s="1"/>
  <c r="F194" i="2" s="1"/>
  <c r="F195" i="2" s="1"/>
  <c r="F196" i="2" s="1"/>
  <c r="F197" i="2" s="1"/>
  <c r="F198" i="2" s="1"/>
  <c r="F199" i="2" s="1"/>
  <c r="F200" i="2" s="1"/>
  <c r="F6" i="2" l="1" a="1"/>
  <c r="F6" i="2" s="1"/>
  <c r="E46" i="5" l="1"/>
  <c r="F6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Annette Buis</author>
  </authors>
  <commentList>
    <comment ref="B5" authorId="0" shapeId="0" xr:uid="{8A8860F0-157D-4D45-828A-124775FE2398}">
      <text>
        <r>
          <rPr>
            <b/>
            <sz val="10"/>
            <color rgb="FF000000"/>
            <rFont val="Tahoma"/>
            <family val="2"/>
          </rPr>
          <t xml:space="preserve">enter opening balance date
</t>
        </r>
      </text>
    </comment>
    <comment ref="F5" authorId="0" shapeId="0" xr:uid="{4D87D6E4-E85D-AB4E-8B2B-4BF6824A4EC2}">
      <text>
        <r>
          <rPr>
            <b/>
            <sz val="10"/>
            <color rgb="FF000000"/>
            <rFont val="Tahoma"/>
            <family val="2"/>
          </rPr>
          <t>Enter opening balance number</t>
        </r>
        <r>
          <rPr>
            <sz val="10"/>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<sst xmlns="http://schemas.openxmlformats.org/spreadsheetml/2006/main" count="146" uniqueCount="134">
  <si>
    <t>Membership</t>
  </si>
  <si>
    <t>Donations</t>
  </si>
  <si>
    <t>Expenses</t>
  </si>
  <si>
    <t>Interest</t>
  </si>
  <si>
    <t>INSERT YOUR LEDGER HERE:</t>
  </si>
  <si>
    <t>DATE (M/D/Y)</t>
  </si>
  <si>
    <t>TRANSACTIONS</t>
  </si>
  <si>
    <t>NOTES</t>
  </si>
  <si>
    <t>DEBITS</t>
  </si>
  <si>
    <t>CREDITS</t>
  </si>
  <si>
    <t>BALANCE</t>
  </si>
  <si>
    <t>OPENING BALANCE</t>
  </si>
  <si>
    <t>Mounted lesson fees</t>
  </si>
  <si>
    <t>Stable management fees</t>
  </si>
  <si>
    <t>Entry Fees regional/ national events</t>
  </si>
  <si>
    <t>Clinic fees</t>
  </si>
  <si>
    <t>Show fees</t>
  </si>
  <si>
    <t xml:space="preserve">Miscellaneous </t>
  </si>
  <si>
    <t>Club gear and CPC supplies</t>
  </si>
  <si>
    <t>Facility maintenance</t>
  </si>
  <si>
    <t>Association fees</t>
  </si>
  <si>
    <t>Member bursaries</t>
  </si>
  <si>
    <t>Camp income</t>
  </si>
  <si>
    <t>Grant income</t>
  </si>
  <si>
    <t>Fundraising  income</t>
  </si>
  <si>
    <t>Testing income</t>
  </si>
  <si>
    <t>Fundraising costs</t>
  </si>
  <si>
    <t>Income category</t>
  </si>
  <si>
    <t>Expense category</t>
  </si>
  <si>
    <t>Membership costs</t>
  </si>
  <si>
    <t>Further detailing</t>
  </si>
  <si>
    <t>Details</t>
  </si>
  <si>
    <t>item 4</t>
  </si>
  <si>
    <t>item 5</t>
  </si>
  <si>
    <t>item 6</t>
  </si>
  <si>
    <t>item 7</t>
  </si>
  <si>
    <t>item 8</t>
  </si>
  <si>
    <t>item 9</t>
  </si>
  <si>
    <t>item 10</t>
  </si>
  <si>
    <t>item 11</t>
  </si>
  <si>
    <t>item 12</t>
  </si>
  <si>
    <t>INCOME STATEMENT XXXXX BRANCH</t>
  </si>
  <si>
    <t>Opening balance</t>
  </si>
  <si>
    <t>INCOME</t>
  </si>
  <si>
    <t>TOTAL INCOME</t>
  </si>
  <si>
    <t>EXPENSES</t>
  </si>
  <si>
    <t>TOTAL EXPENSES</t>
  </si>
  <si>
    <t>Closing balance</t>
  </si>
  <si>
    <t>CLOSING BALANCE</t>
  </si>
  <si>
    <t xml:space="preserve">Income for memberships to the branch </t>
  </si>
  <si>
    <t>Income from testing participants</t>
  </si>
  <si>
    <t>Income from camp participants</t>
  </si>
  <si>
    <t>Mounted lessons - facility expenses</t>
  </si>
  <si>
    <t>Unmounted lessons - facility expenses</t>
  </si>
  <si>
    <t>Camp expenses - facility</t>
  </si>
  <si>
    <t>Camp  expenses - other</t>
  </si>
  <si>
    <t>Clinic expenses - other</t>
  </si>
  <si>
    <t>Show expenses - facility</t>
  </si>
  <si>
    <t>Show expenses - judges</t>
  </si>
  <si>
    <t>Show expenses - other</t>
  </si>
  <si>
    <t>Testing expenses - facility</t>
  </si>
  <si>
    <t>Testing expenses - examiners</t>
  </si>
  <si>
    <t>Testing expenses - other</t>
  </si>
  <si>
    <t>Miscellaneous expenses</t>
  </si>
  <si>
    <t>Facility expenses for regular riding lessons provided by the branch</t>
  </si>
  <si>
    <t>Other show expenses such as food, judge sheets, etc</t>
  </si>
  <si>
    <t>Other testing expenses such as food, test sheets, etc</t>
  </si>
  <si>
    <t>Bursaries to support branch members to attend (inter) national or regional events</t>
  </si>
  <si>
    <t>Entry fees regional / national events</t>
  </si>
  <si>
    <t>ITEMIZED</t>
  </si>
  <si>
    <t>Mounted lessons - independent coach fees (carries own insurance)</t>
  </si>
  <si>
    <t>Mounted lessons - member coach fees (HM or Active member)</t>
  </si>
  <si>
    <t>Unmounted lessons - member instructor fees (HM or Active member)</t>
  </si>
  <si>
    <t>Camp expenses - member coach/instructor (HM or Active member)</t>
  </si>
  <si>
    <t>Camp expenses - independent coach/instructor (carries own insurance)</t>
  </si>
  <si>
    <t>Clinic expenses - member coach/instructor (HM or Active member)</t>
  </si>
  <si>
    <t>Camp total</t>
  </si>
  <si>
    <t>Show Expenses total</t>
  </si>
  <si>
    <t>Clinic Expenses total</t>
  </si>
  <si>
    <t>Testing expenses total</t>
  </si>
  <si>
    <t>CONTRACTOR FEES</t>
  </si>
  <si>
    <t>Regular education (mounted and unmounted)  total</t>
  </si>
  <si>
    <t>Other event expenses (year end, socials)</t>
  </si>
  <si>
    <t>Set your own line items in the COA tab</t>
  </si>
  <si>
    <t>Make sure to fill out an expense or income category for any cell that displays in purple below</t>
  </si>
  <si>
    <t>DATE:</t>
  </si>
  <si>
    <t>You can define your own line items in the "COA" tab (up to 12 items), for any further detailing in expenses and income types. E.g. a particular individual fundraiser</t>
  </si>
  <si>
    <t>Income</t>
  </si>
  <si>
    <t>Additional fees charged for riding lessons with branch (if not covered by membership fees)</t>
  </si>
  <si>
    <t>Additional fees charged for SM lessons with the branch (if not covered by membership fees)</t>
  </si>
  <si>
    <t>Donations from various sources</t>
  </si>
  <si>
    <t>Fundraising events such as helping out at a local show, bake sales, etc.</t>
  </si>
  <si>
    <t xml:space="preserve">Entry fees gathered from participants in shows/competitions organized by the branch  </t>
  </si>
  <si>
    <t>Bank interest</t>
  </si>
  <si>
    <t>All other income that cannot be defined under any of the above categories</t>
  </si>
  <si>
    <t>Coaching expenses for regular riding lessons provided by the branch. These coaches operate under their own insurance.</t>
  </si>
  <si>
    <t xml:space="preserve">Facility expenses for regular Stable Management lessons provided by the branch. </t>
  </si>
  <si>
    <t>Any costs incurred to host a fundraiser (e.g. buying ingredients for a bake sale)</t>
  </si>
  <si>
    <t>Coach and instructor expenses for camp hosted by the branch. These coaches operate under their own insurance.</t>
  </si>
  <si>
    <t>Coach and instructor expenses for camp hosted by the branch. These coaches are members with the CPC (horsemasters or active members) and carry no personal coaching insurance</t>
  </si>
  <si>
    <t>Coaching expenses for regular riding lessons provided by the branch. These coaches are members with the CPC (horsemasters or active members) and carry no personal coaching insurance.</t>
  </si>
  <si>
    <t>Coach and instructor expenses for clinics hosted by the branch. These coaches operate under their own insurance.</t>
  </si>
  <si>
    <t>Judges expenses for competitions hosted by the branch.</t>
  </si>
  <si>
    <t>Costs to buy club gear, badges, passports, pins etc.</t>
  </si>
  <si>
    <t>Costs to maintain jumps, PPG equipment, clubhouses etc.</t>
  </si>
  <si>
    <t xml:space="preserve">You can update the name of the items to the left to specify your own categories, for example to record income and expenses for a specific fundraiser or clinic. 
Let us know if you need more than 12 separate items and we will adjust this for you. </t>
  </si>
  <si>
    <t>Income received as a grant, such as municipal or government grants, or grants from the Regional or National CPC organziation for hosting certain events.</t>
  </si>
  <si>
    <t>Entry fees gathered to participate in National or regional events - this would normally be forwarded on to the Region or National CPC organization</t>
  </si>
  <si>
    <t xml:space="preserve">Fees gathered from participants for clinics that are organized by the branch itself  </t>
  </si>
  <si>
    <t>Income for selling club gear, such as shirts, hats, or badges etc.</t>
  </si>
  <si>
    <t>Costs for receiving memberships (e.g. branches could opt to keep track Horsereg fees if these are paid by the branch instead of the members)</t>
  </si>
  <si>
    <t>Instructor expenses for regular Stable Management lessons provided by the branch. These instructors are members with the CPC (horsemasters or active members) and carry no personal coaching insurance.</t>
  </si>
  <si>
    <t>Instructor expenses for regular Stable Management lessons provided by the branch. These instructors operate under their own insurance.</t>
  </si>
  <si>
    <t>Facility expenses for camp hosted by the branch</t>
  </si>
  <si>
    <t>Other camp expenses such as food, crafts, administration</t>
  </si>
  <si>
    <t>Facility expenses for competitions hosted by the branch.</t>
  </si>
  <si>
    <t>Coach and instructor expenses for clinics hosted by the branch. These coaches are members with the CPC (horsemasters or active members) and carry no personal coaching insurance.</t>
  </si>
  <si>
    <t>Other clinic expenses such as food, handouts, etc.</t>
  </si>
  <si>
    <t>Facility expenses for testing hosted by the branch</t>
  </si>
  <si>
    <t>Facility expenses for clinics hosted by the branch</t>
  </si>
  <si>
    <t>Expenses for social events such as banquet, year-end party, Christmas party</t>
  </si>
  <si>
    <t>Fees to be a branch member with the PTSO or other association such as a community association</t>
  </si>
  <si>
    <t>All other expenses, that don’t fit any of the above categories such as general administration, bank fees, etc.</t>
  </si>
  <si>
    <t>Examiner expenses for testing hosted by the branch</t>
  </si>
  <si>
    <t>Fees paid for branch members to attend regional or national events, or events organized by other branches - if payment is not done by the members directly</t>
  </si>
  <si>
    <t>Clinic expenses - independent coach/instructor (carries own insurance)</t>
  </si>
  <si>
    <t>Unmounted lessons - independent instructor fees (carries own insurance)</t>
  </si>
  <si>
    <t>Clinic expenses - facility</t>
  </si>
  <si>
    <r>
      <t xml:space="preserve">Request your transaction report from your bank account and make sure the columns are in the same order as displayed below (so 1st column is date, second is transaction id, third is for notes etc). </t>
    </r>
    <r>
      <rPr>
        <b/>
        <sz val="12"/>
        <color theme="1"/>
        <rFont val="Aptos Narrow"/>
        <scheme val="minor"/>
      </rPr>
      <t>In particular make sure debits and credits are in the correct columns.</t>
    </r>
    <r>
      <rPr>
        <sz val="12"/>
        <color theme="1"/>
        <rFont val="Aptos Narrow"/>
        <family val="2"/>
        <scheme val="minor"/>
      </rPr>
      <t xml:space="preserve"> 
The balance (last column) is calculated out of the opening balance and credit and debit transaction provided and will not need to be copied from the bank transactions. You will need to fill out the opening balance for your account and the date for this opening  balance.
When copying data into the ledger, choose for the option: 'PASTE SPECIAL"-  VALUES. This menu becomes available when right clicking the mouse to paste items. This will make sure the number formatting stays intact.</t>
    </r>
  </si>
  <si>
    <r>
      <t xml:space="preserve">Expense or income categories in red text don't refer to any number in the ledger. 
</t>
    </r>
    <r>
      <rPr>
        <b/>
        <sz val="12"/>
        <color theme="1"/>
        <rFont val="Aptos Narrow"/>
        <scheme val="minor"/>
      </rPr>
      <t xml:space="preserve">Any cells that show up in purple need to have a category added.
For a detailed description of the categories, please refer to the tab "COA".
</t>
    </r>
    <r>
      <rPr>
        <i/>
        <sz val="12"/>
        <color theme="1"/>
        <rFont val="Aptos Narrow"/>
        <scheme val="minor"/>
      </rPr>
      <t xml:space="preserve">Tip: </t>
    </r>
    <r>
      <rPr>
        <sz val="12"/>
        <color theme="1"/>
        <rFont val="Aptos Narrow"/>
        <scheme val="minor"/>
      </rPr>
      <t>The list for expense categories is quite long, but if you start typing e.g. 'camp' the list will be limited to those options that have 'camp' in them.</t>
    </r>
  </si>
  <si>
    <t>item 1</t>
  </si>
  <si>
    <t>item 2</t>
  </si>
  <si>
    <t>item 3</t>
  </si>
  <si>
    <t>Custom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</si>
</sst>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General"/>
    <numFmt numFmtId="165" formatCode="_-&quot;$&quot;* #,##0.00_-;\-&quot;$&quot;* #,##0.00_-;_-&quot;$&quot;* &quot;-&quot;??_-;_-@_-"/>
    <numFmt numFmtId="166" formatCode="&quot;$&quot;#,##0.00"/>
  </numFmts>
  <fonts count="14" x14ac:knownFonts="1">
    <font>
      <sz val="12"/>
      <color theme="1"/>
      <name val="Aptos Narrow"/>
      <family val="2"/>
      <scheme val="minor"/>
    </font>
    <font>
      <sz val="11"/>
      <color rgb="FF000000"/>
      <name val="Calibri"/>
      <family val="2"/>
    </font>
    <font>
      <b/>
      <u/>
      <sz val="11"/>
      <color rgb="FF000000"/>
      <name val="Calibri"/>
      <family val="2"/>
    </font>
    <font>
      <sz val="11"/>
      <color theme="1"/>
      <name val="Aptos Narrow"/>
      <family val="2"/>
      <scheme val="minor"/>
    </font>
    <font>
      <b/>
      <sz val="14"/>
      <color theme="1"/>
      <name val="Aptos Narrow"/>
      <scheme val="minor"/>
    </font>
    <font>
      <b/>
      <sz val="18"/>
      <color theme="1"/>
      <name val="Aptos Narrow"/>
      <scheme val="minor"/>
    </font>
    <font>
      <sz val="10"/>
      <color rgb="FF000000"/>
      <name val="Tahoma"/>
      <family val="2"/>
    </font>
    <font>
      <b/>
      <sz val="10"/>
      <color rgb="FF000000"/>
      <name val="Tahoma"/>
      <family val="2"/>
    </font>
    <font>
      <b/>
      <i/>
      <sz val="12"/>
      <color theme="1"/>
      <name val="Aptos Narrow"/>
      <scheme val="minor"/>
    </font>
    <font>
      <b/>
      <sz val="12"/>
      <color theme="1"/>
      <name val="Aptos Narrow"/>
      <scheme val="minor"/>
    </font>
    <font>
      <sz val="12"/>
      <color theme="1"/>
      <name val="Aptos Narrow"/>
      <scheme val="minor"/>
    </font>
    <font>
      <i/>
      <sz val="12"/>
      <color theme="1"/>
      <name val="Aptos Narrow"/>
      <scheme val="minor"/>
    </font>
    <font>
      <b/>
      <sz val="16"/>
      <color theme="1"/>
      <name val="Aptos Display"/>
      <scheme val="major"/>
    </font>
    <font>
      <sz val="16"/>
      <color theme="1"/>
      <name val="Aptos Display"/>
      <scheme val="major"/>
    </font>
  </fonts>
  <fills count="10">
    <fill>
      <patternFill patternType="none"/>
    </fill>
    <fill>
      <patternFill patternType="gray125"/>
    </fill>
    <fill>
      <patternFill patternType="solid">
        <fgColor theme="9" tint="0.7999816888943144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rgb="FFFFF8D0"/>
        <bgColor indexed="64"/>
      </patternFill>
    </fill>
    <fill>
      <patternFill patternType="solid">
        <fgColor theme="3" tint="0.749992370372631"/>
        <bgColor indexed="64"/>
      </patternFill>
    </fill>
    <fill>
      <patternFill patternType="solid">
        <fgColor theme="8" tint="0.79998168889431442"/>
        <bgColor indexed="64"/>
      </patternFill>
    </fill>
    <fill>
      <patternFill patternType="solid">
        <fgColor rgb="FFFBF3EF"/>
        <bgColor indexed="64"/>
      </patternFill>
    </fill>
    <fill>
      <patternFill patternType="solid">
        <fgColor rgb="FFFFFDEC"/>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dotted">
        <color auto="1"/>
      </left>
      <right style="dotted">
        <color auto="1"/>
      </right>
      <top style="dotted">
        <color auto="1"/>
      </top>
      <bottom style="dotted">
        <color auto="1"/>
      </bottom>
      <diagonal/>
    </border>
    <border>
      <left/>
      <right/>
      <top style="thin">
        <color indexed="64"/>
      </top>
      <bottom style="thin">
        <color indexed="64"/>
      </bottom>
      <diagonal/>
    </border>
    <border>
      <left/>
      <right/>
      <top style="thin">
        <color theme="0" tint="-0.34998626667073579"/>
      </top>
      <bottom style="thin">
        <color theme="0" tint="-0.34998626667073579"/>
      </bottom>
      <diagonal/>
    </border>
    <border>
      <left style="dotted">
        <color auto="1"/>
      </left>
      <right style="dotted">
        <color auto="1"/>
      </right>
      <top style="dotted">
        <color auto="1"/>
      </top>
      <bottom style="medium">
        <color theme="0" tint="-0.34998626667073579"/>
      </bottom>
      <diagonal/>
    </border>
    <border>
      <left/>
      <right/>
      <top/>
      <bottom style="medium">
        <color theme="0" tint="-0.34998626667073579"/>
      </bottom>
      <diagonal/>
    </border>
    <border>
      <left/>
      <right/>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rgb="FFFFFF00"/>
      </left>
      <right style="thin">
        <color rgb="FFFFFF00"/>
      </right>
      <top style="thin">
        <color rgb="FFFFFF00"/>
      </top>
      <bottom style="thin">
        <color rgb="FFFFFF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tint="0.749992370372631"/>
      </left>
      <right/>
      <top/>
      <bottom/>
      <diagonal/>
    </border>
    <border>
      <left/>
      <right style="thin">
        <color theme="3" tint="0.749992370372631"/>
      </right>
      <top/>
      <bottom/>
      <diagonal/>
    </border>
    <border>
      <left style="thin">
        <color auto="1"/>
      </left>
      <right style="thin">
        <color auto="1"/>
      </right>
      <top style="thin">
        <color auto="1"/>
      </top>
      <bottom style="thin">
        <color auto="1"/>
      </bottom>
      <diagonal/>
    </border>
  </borders>
  <cellStyleXfs count="3">
    <xf numFmtId="0" fontId="0" fillId="0" borderId="0"/>
    <xf numFmtId="164" fontId="1" fillId="0" borderId="0"/>
    <xf numFmtId="165" fontId="3" fillId="0" borderId="0" applyFont="0" applyFill="0" applyBorder="0" applyAlignment="0" applyProtection="0"/>
  </cellStyleXfs>
  <cellXfs count="60">
    <xf numFmtId="0" fontId="0" fillId="0" borderId="0" xfId="0"/>
    <xf numFmtId="0" fontId="0" fillId="2" borderId="0" xfId="0" applyFill="1"/>
    <xf numFmtId="0" fontId="0" fillId="3" borderId="0" xfId="0" applyFill="1"/>
    <xf numFmtId="0" fontId="0" fillId="4" borderId="0" xfId="0" applyFill="1"/>
    <xf numFmtId="0" fontId="4" fillId="4" borderId="0" xfId="0" applyFont="1" applyFill="1"/>
    <xf numFmtId="0" fontId="0" fillId="5" borderId="0" xfId="0" applyFill="1"/>
    <xf numFmtId="0" fontId="4" fillId="5" borderId="0" xfId="0" applyFont="1" applyFill="1"/>
    <xf numFmtId="44" fontId="0" fillId="0" borderId="0" xfId="0" applyNumberFormat="1"/>
    <xf numFmtId="44" fontId="0" fillId="3" borderId="0" xfId="0" applyNumberFormat="1" applyFill="1"/>
    <xf numFmtId="0" fontId="0" fillId="0" borderId="3" xfId="0" applyBorder="1"/>
    <xf numFmtId="44" fontId="0" fillId="0" borderId="3" xfId="0" applyNumberFormat="1" applyBorder="1"/>
    <xf numFmtId="0" fontId="8" fillId="0" borderId="0" xfId="0" applyFont="1"/>
    <xf numFmtId="14" fontId="0" fillId="0" borderId="0" xfId="0" applyNumberFormat="1"/>
    <xf numFmtId="44" fontId="0" fillId="0" borderId="4" xfId="0" applyNumberFormat="1" applyBorder="1"/>
    <xf numFmtId="0" fontId="4" fillId="2" borderId="0" xfId="0" applyFont="1" applyFill="1"/>
    <xf numFmtId="14" fontId="0" fillId="3" borderId="0" xfId="0" applyNumberFormat="1" applyFill="1"/>
    <xf numFmtId="14" fontId="2" fillId="3" borderId="0" xfId="1" applyNumberFormat="1" applyFont="1" applyFill="1" applyAlignment="1">
      <alignment horizontal="center"/>
    </xf>
    <xf numFmtId="164" fontId="2" fillId="3" borderId="0" xfId="1" applyFont="1" applyFill="1" applyAlignment="1">
      <alignment horizontal="center"/>
    </xf>
    <xf numFmtId="44" fontId="2" fillId="3" borderId="0" xfId="2" applyNumberFormat="1" applyFont="1" applyFill="1" applyAlignment="1">
      <alignment horizontal="center"/>
    </xf>
    <xf numFmtId="44" fontId="0" fillId="3" borderId="2" xfId="0" applyNumberFormat="1" applyFill="1" applyBorder="1"/>
    <xf numFmtId="44" fontId="0" fillId="3" borderId="5" xfId="0" applyNumberFormat="1" applyFill="1" applyBorder="1"/>
    <xf numFmtId="0" fontId="0" fillId="0" borderId="6" xfId="0" applyBorder="1"/>
    <xf numFmtId="166" fontId="0" fillId="0" borderId="3" xfId="0" applyNumberFormat="1" applyBorder="1"/>
    <xf numFmtId="0" fontId="0" fillId="2" borderId="0" xfId="0" applyFill="1" applyAlignment="1">
      <alignment horizontal="center"/>
    </xf>
    <xf numFmtId="0" fontId="0" fillId="0" borderId="0" xfId="0" applyAlignment="1">
      <alignment horizontal="center"/>
    </xf>
    <xf numFmtId="0" fontId="4" fillId="5" borderId="0" xfId="0" applyFont="1" applyFill="1" applyAlignment="1">
      <alignment horizontal="center"/>
    </xf>
    <xf numFmtId="0" fontId="0" fillId="0" borderId="10" xfId="0" applyBorder="1" applyAlignment="1">
      <alignment horizontal="center" vertical="center" wrapText="1"/>
    </xf>
    <xf numFmtId="14" fontId="0" fillId="3" borderId="1" xfId="0" applyNumberFormat="1" applyFill="1" applyBorder="1" applyProtection="1">
      <protection locked="0"/>
    </xf>
    <xf numFmtId="44" fontId="0" fillId="3" borderId="1" xfId="0" applyNumberFormat="1" applyFill="1" applyBorder="1" applyProtection="1">
      <protection locked="0"/>
    </xf>
    <xf numFmtId="14" fontId="0" fillId="3" borderId="2" xfId="0" applyNumberFormat="1" applyFill="1" applyBorder="1" applyProtection="1">
      <protection locked="0"/>
    </xf>
    <xf numFmtId="0" fontId="0" fillId="3" borderId="2" xfId="0" applyFill="1" applyBorder="1" applyProtection="1">
      <protection locked="0"/>
    </xf>
    <xf numFmtId="44" fontId="0" fillId="3" borderId="2" xfId="0" applyNumberFormat="1" applyFill="1" applyBorder="1" applyProtection="1">
      <protection locked="0"/>
    </xf>
    <xf numFmtId="14" fontId="0" fillId="3" borderId="5" xfId="0" applyNumberFormat="1" applyFill="1" applyBorder="1" applyProtection="1">
      <protection locked="0"/>
    </xf>
    <xf numFmtId="0" fontId="0" fillId="3" borderId="5" xfId="0" applyFill="1" applyBorder="1" applyProtection="1">
      <protection locked="0"/>
    </xf>
    <xf numFmtId="44" fontId="0" fillId="3" borderId="5" xfId="0" applyNumberFormat="1" applyFill="1" applyBorder="1" applyProtection="1">
      <protection locked="0"/>
    </xf>
    <xf numFmtId="0" fontId="0" fillId="4" borderId="2" xfId="0" applyFill="1" applyBorder="1" applyProtection="1">
      <protection locked="0"/>
    </xf>
    <xf numFmtId="0" fontId="0" fillId="2" borderId="2" xfId="0" applyFill="1" applyBorder="1" applyProtection="1">
      <protection locked="0"/>
    </xf>
    <xf numFmtId="0" fontId="0" fillId="4" borderId="5" xfId="0" applyFill="1" applyBorder="1" applyProtection="1">
      <protection locked="0"/>
    </xf>
    <xf numFmtId="0" fontId="0" fillId="2" borderId="5" xfId="0" applyFill="1" applyBorder="1" applyProtection="1">
      <protection locked="0"/>
    </xf>
    <xf numFmtId="0" fontId="0" fillId="5" borderId="2" xfId="0" applyFill="1" applyBorder="1" applyProtection="1">
      <protection locked="0"/>
    </xf>
    <xf numFmtId="0" fontId="0" fillId="5" borderId="5" xfId="0" applyFill="1" applyBorder="1" applyProtection="1">
      <protection locked="0"/>
    </xf>
    <xf numFmtId="0" fontId="12" fillId="2" borderId="0" xfId="0" applyFont="1" applyFill="1"/>
    <xf numFmtId="0" fontId="13" fillId="2" borderId="0" xfId="0" applyFont="1" applyFill="1"/>
    <xf numFmtId="0" fontId="13" fillId="0" borderId="0" xfId="0" applyFont="1"/>
    <xf numFmtId="0" fontId="12" fillId="8" borderId="0" xfId="0" applyFont="1" applyFill="1"/>
    <xf numFmtId="0" fontId="13" fillId="8" borderId="0" xfId="0" applyFont="1" applyFill="1"/>
    <xf numFmtId="0" fontId="12" fillId="9" borderId="0" xfId="0" applyFont="1" applyFill="1"/>
    <xf numFmtId="0" fontId="13" fillId="9" borderId="0" xfId="0" applyFont="1" applyFill="1"/>
    <xf numFmtId="0" fontId="13" fillId="0" borderId="16" xfId="0" applyFont="1" applyBorder="1" applyProtection="1">
      <protection locked="0"/>
    </xf>
    <xf numFmtId="14" fontId="9" fillId="3" borderId="11" xfId="0" applyNumberFormat="1" applyFont="1" applyFill="1" applyBorder="1" applyAlignment="1">
      <alignment horizontal="center"/>
    </xf>
    <xf numFmtId="14" fontId="9" fillId="3" borderId="12" xfId="0" applyNumberFormat="1" applyFont="1" applyFill="1" applyBorder="1" applyAlignment="1">
      <alignment horizontal="center"/>
    </xf>
    <xf numFmtId="14" fontId="9" fillId="3" borderId="13" xfId="0" applyNumberFormat="1" applyFont="1" applyFill="1" applyBorder="1" applyAlignment="1">
      <alignment horizontal="center"/>
    </xf>
    <xf numFmtId="0" fontId="4" fillId="7" borderId="7" xfId="0" applyFont="1" applyFill="1" applyBorder="1" applyAlignment="1">
      <alignment horizontal="center"/>
    </xf>
    <xf numFmtId="14" fontId="0" fillId="0" borderId="14" xfId="0" applyNumberFormat="1" applyBorder="1" applyAlignment="1">
      <alignment horizontal="center" vertical="center" wrapText="1"/>
    </xf>
    <xf numFmtId="14" fontId="0" fillId="0" borderId="0" xfId="0" applyNumberFormat="1" applyAlignment="1">
      <alignment horizontal="center" vertical="center" wrapText="1"/>
    </xf>
    <xf numFmtId="14" fontId="0" fillId="0" borderId="15" xfId="0" applyNumberForma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5" fillId="6" borderId="0" xfId="0" applyFont="1" applyFill="1" applyAlignment="1" applyProtection="1">
      <alignment horizontal="center"/>
      <protection locked="0"/>
    </xf>
    <xf numFmtId="0" fontId="13" fillId="9" borderId="0" xfId="0" applyFont="1" applyFill="1" applyAlignment="1">
      <alignment horizontal="left" vertical="center" wrapText="1"/>
    </xf>
  </cellXfs>
  <cellStyles count="3">
    <cellStyle name="Currency 3" xfId="2" xr:uid="{A30662D7-9F0B-9547-9591-C6AC5ABE7075}"/>
    <cellStyle name="Excel Built-in Normal" xfId="1" xr:uid="{026F74B5-007B-1244-9D00-19B2A96C1D88}"/>
    <cellStyle name="Normal" xfId="0" builtinId="0"/>
  </cellStyles>
  <dxfs count="6">
    <dxf>
      <fill>
        <patternFill patternType="darkUp">
          <fgColor rgb="FFFF0000"/>
          <bgColor rgb="FFB04EFC"/>
        </patternFill>
      </fill>
      <border>
        <left style="thin">
          <color auto="1"/>
        </left>
        <right style="thin">
          <color auto="1"/>
        </right>
        <top style="thin">
          <color auto="1"/>
        </top>
        <bottom style="thin">
          <color auto="1"/>
        </bottom>
        <vertical/>
        <horizontal/>
      </border>
    </dxf>
    <dxf>
      <font>
        <color rgb="FF9C0006"/>
      </font>
    </dxf>
    <dxf>
      <fill>
        <patternFill patternType="lightUp">
          <fgColor rgb="FFFF0000"/>
          <bgColor rgb="FFB04EFC"/>
        </patternFill>
      </fill>
      <border>
        <left style="thin">
          <color auto="1"/>
        </left>
        <right style="thin">
          <color auto="1"/>
        </right>
        <top style="thin">
          <color auto="1"/>
        </top>
        <bottom style="thin">
          <color auto="1"/>
        </bottom>
        <vertical/>
        <horizontal/>
      </border>
    </dxf>
    <dxf>
      <font>
        <color rgb="FF9C0006"/>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DEC"/>
      <color rgb="FFFFF8D0"/>
      <color rgb="FFFBF3EF"/>
      <color rgb="FFFFEADE"/>
      <color rgb="FFB04EFC"/>
      <color rgb="FFFFDAD1"/>
      <color rgb="FFE8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E38B-9EB9-834C-BCDD-F43F1C765D57}">
  <dimension ref="A1:K601"/>
  <sheetViews>
    <sheetView topLeftCell="A9" workbookViewId="0">
      <selection activeCell="I39" sqref="I39"/>
    </sheetView>
  </sheetViews>
  <sheetFormatPr baseColWidth="10" defaultRowHeight="16" x14ac:dyDescent="0.2"/>
  <cols>
    <col min="1" max="1" width="19.33203125" style="15" customWidth="1"/>
    <col min="2" max="2" width="13.5" style="2" customWidth="1"/>
    <col min="3" max="3" width="27.6640625" style="2" customWidth="1"/>
    <col min="4" max="5" width="10.83203125" style="8"/>
    <col min="6" max="6" width="19.1640625" style="8" customWidth="1"/>
    <col min="8" max="8" width="53.5" style="3" customWidth="1"/>
    <col min="9" max="9" width="43" style="1" customWidth="1"/>
    <col min="11" max="11" width="31.33203125" style="5" bestFit="1" customWidth="1"/>
  </cols>
  <sheetData>
    <row r="1" spans="1:11" ht="20" thickBot="1" x14ac:dyDescent="0.3">
      <c r="A1" s="49" t="s">
        <v>4</v>
      </c>
      <c r="B1" s="50"/>
      <c r="C1" s="50"/>
      <c r="D1" s="50"/>
      <c r="E1" s="50"/>
      <c r="F1" s="51"/>
      <c r="H1" s="52" t="s">
        <v>84</v>
      </c>
      <c r="I1" s="52"/>
      <c r="K1" s="25" t="s">
        <v>133</v>
      </c>
    </row>
    <row r="2" spans="1:11" ht="174" customHeight="1" thickBot="1" x14ac:dyDescent="0.25">
      <c r="A2" s="53" t="s">
        <v>128</v>
      </c>
      <c r="B2" s="54"/>
      <c r="C2" s="54"/>
      <c r="D2" s="54"/>
      <c r="E2" s="54"/>
      <c r="F2" s="55"/>
      <c r="H2" s="56" t="s">
        <v>129</v>
      </c>
      <c r="I2" s="57"/>
      <c r="K2" s="26" t="s">
        <v>86</v>
      </c>
    </row>
    <row r="3" spans="1:11" ht="17" thickBot="1" x14ac:dyDescent="0.25">
      <c r="A3" s="49" t="s">
        <v>4</v>
      </c>
      <c r="B3" s="50"/>
      <c r="C3" s="50"/>
      <c r="D3" s="50"/>
      <c r="E3" s="50"/>
      <c r="F3" s="51"/>
      <c r="H3"/>
      <c r="I3"/>
      <c r="K3"/>
    </row>
    <row r="4" spans="1:11" ht="17" thickBot="1" x14ac:dyDescent="0.25"/>
    <row r="5" spans="1:11" ht="17" thickBot="1" x14ac:dyDescent="0.25">
      <c r="A5" s="15" t="s">
        <v>85</v>
      </c>
      <c r="B5" s="27"/>
      <c r="D5" s="2" t="s">
        <v>11</v>
      </c>
      <c r="F5" s="28"/>
    </row>
    <row r="6" spans="1:11" ht="19" x14ac:dyDescent="0.25">
      <c r="A6" s="15" t="s">
        <v>85</v>
      </c>
      <c r="B6" s="2" t="str" cm="1">
        <f t="array" ref="B6">LOOKUP(2,1/(NOT(ISBLANK(A:A))),A:A)</f>
        <v>DATE (M/D/Y)</v>
      </c>
      <c r="D6" s="2" t="s">
        <v>48</v>
      </c>
      <c r="F6" s="8" t="e" cm="1">
        <f t="array" ref="F6">LOOKUP(1,0/(0+F9:F233&lt;&gt;0),F9:F233)</f>
        <v>#N/A</v>
      </c>
      <c r="H6" s="4" t="s">
        <v>28</v>
      </c>
      <c r="I6" s="14" t="s">
        <v>27</v>
      </c>
      <c r="K6" s="6" t="s">
        <v>30</v>
      </c>
    </row>
    <row r="7" spans="1:11" x14ac:dyDescent="0.2">
      <c r="K7" s="5" t="s">
        <v>83</v>
      </c>
    </row>
    <row r="8" spans="1:11" x14ac:dyDescent="0.2">
      <c r="A8" s="16" t="s">
        <v>5</v>
      </c>
      <c r="B8" s="17" t="s">
        <v>6</v>
      </c>
      <c r="C8" s="17" t="s">
        <v>7</v>
      </c>
      <c r="D8" s="18" t="s">
        <v>8</v>
      </c>
      <c r="E8" s="18" t="s">
        <v>9</v>
      </c>
      <c r="F8" s="18" t="s">
        <v>10</v>
      </c>
    </row>
    <row r="9" spans="1:11" x14ac:dyDescent="0.2">
      <c r="A9" s="29"/>
      <c r="B9" s="30"/>
      <c r="C9" s="30"/>
      <c r="D9" s="31"/>
      <c r="E9" s="31"/>
      <c r="F9" s="19">
        <f>F5-D9+E9</f>
        <v>0</v>
      </c>
      <c r="H9" s="35"/>
      <c r="I9" s="36"/>
      <c r="K9" s="39"/>
    </row>
    <row r="10" spans="1:11" x14ac:dyDescent="0.2">
      <c r="A10" s="29"/>
      <c r="B10" s="30"/>
      <c r="C10" s="30"/>
      <c r="D10" s="31"/>
      <c r="E10" s="31"/>
      <c r="F10" s="19">
        <f>F9-D10+E10</f>
        <v>0</v>
      </c>
      <c r="H10" s="35"/>
      <c r="I10" s="36"/>
      <c r="K10" s="39"/>
    </row>
    <row r="11" spans="1:11" x14ac:dyDescent="0.2">
      <c r="A11" s="29"/>
      <c r="B11" s="30"/>
      <c r="C11" s="30"/>
      <c r="D11" s="31"/>
      <c r="E11" s="31"/>
      <c r="F11" s="19">
        <f t="shared" ref="F11:F74" si="0">F10-D11+E11</f>
        <v>0</v>
      </c>
      <c r="H11" s="35"/>
      <c r="I11" s="36"/>
      <c r="K11" s="39"/>
    </row>
    <row r="12" spans="1:11" x14ac:dyDescent="0.2">
      <c r="A12" s="29"/>
      <c r="B12" s="30"/>
      <c r="C12" s="30"/>
      <c r="D12" s="31"/>
      <c r="E12" s="31"/>
      <c r="F12" s="19">
        <f t="shared" si="0"/>
        <v>0</v>
      </c>
      <c r="H12" s="35"/>
      <c r="I12" s="36"/>
      <c r="K12" s="39"/>
    </row>
    <row r="13" spans="1:11" x14ac:dyDescent="0.2">
      <c r="A13" s="29"/>
      <c r="B13" s="30"/>
      <c r="C13" s="30"/>
      <c r="D13" s="31"/>
      <c r="E13" s="31"/>
      <c r="F13" s="19">
        <f t="shared" si="0"/>
        <v>0</v>
      </c>
      <c r="H13" s="35"/>
      <c r="I13" s="36"/>
      <c r="K13" s="39"/>
    </row>
    <row r="14" spans="1:11" x14ac:dyDescent="0.2">
      <c r="A14" s="29"/>
      <c r="B14" s="30"/>
      <c r="C14" s="30"/>
      <c r="D14" s="31"/>
      <c r="E14" s="31"/>
      <c r="F14" s="19">
        <f t="shared" si="0"/>
        <v>0</v>
      </c>
      <c r="H14" s="35"/>
      <c r="I14" s="36"/>
      <c r="K14" s="39"/>
    </row>
    <row r="15" spans="1:11" x14ac:dyDescent="0.2">
      <c r="A15" s="29"/>
      <c r="B15" s="30"/>
      <c r="C15" s="30"/>
      <c r="D15" s="31"/>
      <c r="E15" s="31"/>
      <c r="F15" s="19">
        <f t="shared" si="0"/>
        <v>0</v>
      </c>
      <c r="H15" s="35"/>
      <c r="I15" s="36"/>
      <c r="K15" s="39"/>
    </row>
    <row r="16" spans="1:11" x14ac:dyDescent="0.2">
      <c r="A16" s="29"/>
      <c r="B16" s="30"/>
      <c r="C16" s="30"/>
      <c r="D16" s="31"/>
      <c r="E16" s="31"/>
      <c r="F16" s="19">
        <f t="shared" si="0"/>
        <v>0</v>
      </c>
      <c r="H16" s="35"/>
      <c r="I16" s="36"/>
      <c r="K16" s="39"/>
    </row>
    <row r="17" spans="1:11" x14ac:dyDescent="0.2">
      <c r="A17" s="29"/>
      <c r="B17" s="30"/>
      <c r="C17" s="30"/>
      <c r="D17" s="31"/>
      <c r="E17" s="31"/>
      <c r="F17" s="19">
        <f t="shared" si="0"/>
        <v>0</v>
      </c>
      <c r="H17" s="35"/>
      <c r="I17" s="36"/>
      <c r="K17" s="39"/>
    </row>
    <row r="18" spans="1:11" x14ac:dyDescent="0.2">
      <c r="A18" s="29"/>
      <c r="B18" s="30"/>
      <c r="C18" s="30"/>
      <c r="D18" s="31"/>
      <c r="E18" s="31"/>
      <c r="F18" s="19">
        <f t="shared" si="0"/>
        <v>0</v>
      </c>
      <c r="H18" s="35"/>
      <c r="I18" s="36"/>
      <c r="K18" s="39"/>
    </row>
    <row r="19" spans="1:11" x14ac:dyDescent="0.2">
      <c r="A19" s="29"/>
      <c r="B19" s="30"/>
      <c r="C19" s="30"/>
      <c r="D19" s="31"/>
      <c r="E19" s="31"/>
      <c r="F19" s="19">
        <f t="shared" si="0"/>
        <v>0</v>
      </c>
      <c r="H19" s="35"/>
      <c r="I19" s="36"/>
      <c r="K19" s="39"/>
    </row>
    <row r="20" spans="1:11" x14ac:dyDescent="0.2">
      <c r="A20" s="29"/>
      <c r="B20" s="30"/>
      <c r="C20" s="30"/>
      <c r="D20" s="31"/>
      <c r="E20" s="31"/>
      <c r="F20" s="19">
        <f t="shared" si="0"/>
        <v>0</v>
      </c>
      <c r="H20" s="35"/>
      <c r="I20" s="36"/>
      <c r="K20" s="39"/>
    </row>
    <row r="21" spans="1:11" x14ac:dyDescent="0.2">
      <c r="A21" s="29"/>
      <c r="B21" s="30"/>
      <c r="C21" s="30"/>
      <c r="D21" s="31"/>
      <c r="E21" s="31"/>
      <c r="F21" s="19">
        <f t="shared" si="0"/>
        <v>0</v>
      </c>
      <c r="H21" s="35"/>
      <c r="I21" s="36"/>
      <c r="K21" s="39"/>
    </row>
    <row r="22" spans="1:11" x14ac:dyDescent="0.2">
      <c r="A22" s="29"/>
      <c r="B22" s="30"/>
      <c r="C22" s="30"/>
      <c r="D22" s="31"/>
      <c r="E22" s="31"/>
      <c r="F22" s="19">
        <f t="shared" si="0"/>
        <v>0</v>
      </c>
      <c r="H22" s="35"/>
      <c r="I22" s="36"/>
      <c r="K22" s="39"/>
    </row>
    <row r="23" spans="1:11" x14ac:dyDescent="0.2">
      <c r="A23" s="29"/>
      <c r="B23" s="30"/>
      <c r="C23" s="30"/>
      <c r="D23" s="31"/>
      <c r="E23" s="31"/>
      <c r="F23" s="19">
        <f t="shared" si="0"/>
        <v>0</v>
      </c>
      <c r="H23" s="35"/>
      <c r="I23" s="36"/>
      <c r="K23" s="39"/>
    </row>
    <row r="24" spans="1:11" x14ac:dyDescent="0.2">
      <c r="A24" s="29"/>
      <c r="B24" s="30"/>
      <c r="C24" s="30"/>
      <c r="D24" s="31"/>
      <c r="E24" s="31"/>
      <c r="F24" s="19">
        <f t="shared" si="0"/>
        <v>0</v>
      </c>
      <c r="H24" s="35"/>
      <c r="I24" s="36"/>
      <c r="K24" s="39"/>
    </row>
    <row r="25" spans="1:11" x14ac:dyDescent="0.2">
      <c r="A25" s="29"/>
      <c r="B25" s="30"/>
      <c r="C25" s="30"/>
      <c r="D25" s="31"/>
      <c r="E25" s="31"/>
      <c r="F25" s="19">
        <f t="shared" si="0"/>
        <v>0</v>
      </c>
      <c r="H25" s="35"/>
      <c r="I25" s="36"/>
      <c r="K25" s="39"/>
    </row>
    <row r="26" spans="1:11" x14ac:dyDescent="0.2">
      <c r="A26" s="29"/>
      <c r="B26" s="30"/>
      <c r="C26" s="30"/>
      <c r="D26" s="31"/>
      <c r="E26" s="31"/>
      <c r="F26" s="19">
        <f t="shared" si="0"/>
        <v>0</v>
      </c>
      <c r="H26" s="35"/>
      <c r="I26" s="36"/>
      <c r="K26" s="39"/>
    </row>
    <row r="27" spans="1:11" x14ac:dyDescent="0.2">
      <c r="A27" s="29"/>
      <c r="B27" s="30"/>
      <c r="C27" s="30"/>
      <c r="D27" s="31"/>
      <c r="E27" s="31"/>
      <c r="F27" s="19">
        <f t="shared" si="0"/>
        <v>0</v>
      </c>
      <c r="H27" s="35"/>
      <c r="I27" s="36"/>
      <c r="K27" s="39"/>
    </row>
    <row r="28" spans="1:11" x14ac:dyDescent="0.2">
      <c r="A28" s="29"/>
      <c r="B28" s="30"/>
      <c r="C28" s="30"/>
      <c r="D28" s="31"/>
      <c r="E28" s="31"/>
      <c r="F28" s="19">
        <f t="shared" si="0"/>
        <v>0</v>
      </c>
      <c r="H28" s="35"/>
      <c r="I28" s="36"/>
      <c r="K28" s="39"/>
    </row>
    <row r="29" spans="1:11" x14ac:dyDescent="0.2">
      <c r="A29" s="29"/>
      <c r="B29" s="30"/>
      <c r="C29" s="30"/>
      <c r="D29" s="31"/>
      <c r="E29" s="31"/>
      <c r="F29" s="19">
        <f t="shared" si="0"/>
        <v>0</v>
      </c>
      <c r="H29" s="35"/>
      <c r="I29" s="36"/>
      <c r="K29" s="39"/>
    </row>
    <row r="30" spans="1:11" x14ac:dyDescent="0.2">
      <c r="A30" s="29"/>
      <c r="B30" s="30"/>
      <c r="C30" s="30"/>
      <c r="D30" s="31"/>
      <c r="E30" s="31"/>
      <c r="F30" s="19">
        <f t="shared" si="0"/>
        <v>0</v>
      </c>
      <c r="H30" s="35"/>
      <c r="I30" s="36"/>
      <c r="K30" s="39"/>
    </row>
    <row r="31" spans="1:11" x14ac:dyDescent="0.2">
      <c r="A31" s="29"/>
      <c r="B31" s="30"/>
      <c r="C31" s="30"/>
      <c r="D31" s="31"/>
      <c r="E31" s="31"/>
      <c r="F31" s="19">
        <f t="shared" si="0"/>
        <v>0</v>
      </c>
      <c r="H31" s="35"/>
      <c r="I31" s="36"/>
      <c r="K31" s="39"/>
    </row>
    <row r="32" spans="1:11" x14ac:dyDescent="0.2">
      <c r="A32" s="29"/>
      <c r="B32" s="30"/>
      <c r="C32" s="30"/>
      <c r="D32" s="31"/>
      <c r="E32" s="31"/>
      <c r="F32" s="19">
        <f t="shared" si="0"/>
        <v>0</v>
      </c>
      <c r="H32" s="35"/>
      <c r="I32" s="36"/>
      <c r="K32" s="39"/>
    </row>
    <row r="33" spans="1:11" x14ac:dyDescent="0.2">
      <c r="A33" s="29"/>
      <c r="B33" s="30"/>
      <c r="C33" s="30"/>
      <c r="D33" s="31"/>
      <c r="E33" s="31"/>
      <c r="F33" s="19">
        <f t="shared" si="0"/>
        <v>0</v>
      </c>
      <c r="H33" s="35"/>
      <c r="I33" s="36"/>
      <c r="K33" s="39"/>
    </row>
    <row r="34" spans="1:11" x14ac:dyDescent="0.2">
      <c r="A34" s="29"/>
      <c r="B34" s="30"/>
      <c r="C34" s="30"/>
      <c r="D34" s="31"/>
      <c r="E34" s="31"/>
      <c r="F34" s="19">
        <f t="shared" si="0"/>
        <v>0</v>
      </c>
      <c r="H34" s="35"/>
      <c r="I34" s="36"/>
      <c r="K34" s="39"/>
    </row>
    <row r="35" spans="1:11" x14ac:dyDescent="0.2">
      <c r="A35" s="29"/>
      <c r="B35" s="30"/>
      <c r="C35" s="30"/>
      <c r="D35" s="31"/>
      <c r="E35" s="31"/>
      <c r="F35" s="19">
        <f t="shared" si="0"/>
        <v>0</v>
      </c>
      <c r="H35" s="35"/>
      <c r="I35" s="36"/>
      <c r="K35" s="39"/>
    </row>
    <row r="36" spans="1:11" x14ac:dyDescent="0.2">
      <c r="A36" s="29"/>
      <c r="B36" s="30"/>
      <c r="C36" s="30"/>
      <c r="D36" s="31"/>
      <c r="E36" s="31"/>
      <c r="F36" s="19">
        <f t="shared" si="0"/>
        <v>0</v>
      </c>
      <c r="H36" s="35"/>
      <c r="I36" s="36"/>
      <c r="K36" s="39"/>
    </row>
    <row r="37" spans="1:11" x14ac:dyDescent="0.2">
      <c r="A37" s="29"/>
      <c r="B37" s="30"/>
      <c r="C37" s="30"/>
      <c r="D37" s="31"/>
      <c r="E37" s="31"/>
      <c r="F37" s="19">
        <f t="shared" si="0"/>
        <v>0</v>
      </c>
      <c r="H37" s="35"/>
      <c r="I37" s="36"/>
      <c r="K37" s="39"/>
    </row>
    <row r="38" spans="1:11" x14ac:dyDescent="0.2">
      <c r="A38" s="29"/>
      <c r="B38" s="30"/>
      <c r="C38" s="30"/>
      <c r="D38" s="31"/>
      <c r="E38" s="31"/>
      <c r="F38" s="19">
        <f t="shared" si="0"/>
        <v>0</v>
      </c>
      <c r="H38" s="35"/>
      <c r="I38" s="36"/>
      <c r="K38" s="39"/>
    </row>
    <row r="39" spans="1:11" x14ac:dyDescent="0.2">
      <c r="A39" s="29"/>
      <c r="B39" s="30"/>
      <c r="C39" s="30"/>
      <c r="D39" s="31"/>
      <c r="E39" s="31"/>
      <c r="F39" s="19">
        <f t="shared" si="0"/>
        <v>0</v>
      </c>
      <c r="H39" s="35"/>
      <c r="I39" s="36"/>
      <c r="K39" s="39"/>
    </row>
    <row r="40" spans="1:11" x14ac:dyDescent="0.2">
      <c r="A40" s="29"/>
      <c r="B40" s="30"/>
      <c r="C40" s="30"/>
      <c r="D40" s="31"/>
      <c r="E40" s="31"/>
      <c r="F40" s="19">
        <f t="shared" si="0"/>
        <v>0</v>
      </c>
      <c r="H40" s="35"/>
      <c r="I40" s="36"/>
      <c r="K40" s="39"/>
    </row>
    <row r="41" spans="1:11" x14ac:dyDescent="0.2">
      <c r="A41" s="29"/>
      <c r="B41" s="30"/>
      <c r="C41" s="30"/>
      <c r="D41" s="31"/>
      <c r="E41" s="31"/>
      <c r="F41" s="19">
        <f t="shared" si="0"/>
        <v>0</v>
      </c>
      <c r="H41" s="35"/>
      <c r="I41" s="36"/>
      <c r="K41" s="39"/>
    </row>
    <row r="42" spans="1:11" x14ac:dyDescent="0.2">
      <c r="A42" s="29"/>
      <c r="B42" s="30"/>
      <c r="C42" s="30"/>
      <c r="D42" s="31"/>
      <c r="E42" s="31"/>
      <c r="F42" s="19">
        <f t="shared" si="0"/>
        <v>0</v>
      </c>
      <c r="H42" s="35"/>
      <c r="I42" s="36"/>
      <c r="K42" s="39"/>
    </row>
    <row r="43" spans="1:11" x14ac:dyDescent="0.2">
      <c r="A43" s="29"/>
      <c r="B43" s="30"/>
      <c r="C43" s="30"/>
      <c r="D43" s="31"/>
      <c r="E43" s="31"/>
      <c r="F43" s="19">
        <f t="shared" si="0"/>
        <v>0</v>
      </c>
      <c r="H43" s="35"/>
      <c r="I43" s="36"/>
      <c r="K43" s="39"/>
    </row>
    <row r="44" spans="1:11" x14ac:dyDescent="0.2">
      <c r="A44" s="29"/>
      <c r="B44" s="30"/>
      <c r="C44" s="30"/>
      <c r="D44" s="31"/>
      <c r="E44" s="31"/>
      <c r="F44" s="19">
        <f t="shared" si="0"/>
        <v>0</v>
      </c>
      <c r="H44" s="35"/>
      <c r="I44" s="36"/>
      <c r="K44" s="39"/>
    </row>
    <row r="45" spans="1:11" x14ac:dyDescent="0.2">
      <c r="A45" s="29"/>
      <c r="B45" s="30"/>
      <c r="C45" s="30"/>
      <c r="D45" s="31"/>
      <c r="E45" s="31"/>
      <c r="F45" s="19">
        <f t="shared" si="0"/>
        <v>0</v>
      </c>
      <c r="H45" s="35"/>
      <c r="I45" s="36"/>
      <c r="K45" s="39"/>
    </row>
    <row r="46" spans="1:11" x14ac:dyDescent="0.2">
      <c r="A46" s="29"/>
      <c r="B46" s="30"/>
      <c r="C46" s="30"/>
      <c r="D46" s="31"/>
      <c r="E46" s="31"/>
      <c r="F46" s="19">
        <f t="shared" si="0"/>
        <v>0</v>
      </c>
      <c r="H46" s="35"/>
      <c r="I46" s="36"/>
      <c r="K46" s="39"/>
    </row>
    <row r="47" spans="1:11" x14ac:dyDescent="0.2">
      <c r="A47" s="29"/>
      <c r="B47" s="30"/>
      <c r="C47" s="30"/>
      <c r="D47" s="31"/>
      <c r="E47" s="31"/>
      <c r="F47" s="19">
        <f t="shared" si="0"/>
        <v>0</v>
      </c>
      <c r="H47" s="35"/>
      <c r="I47" s="36"/>
      <c r="K47" s="39"/>
    </row>
    <row r="48" spans="1:11" x14ac:dyDescent="0.2">
      <c r="A48" s="29"/>
      <c r="B48" s="30"/>
      <c r="C48" s="30"/>
      <c r="D48" s="31"/>
      <c r="E48" s="31"/>
      <c r="F48" s="19">
        <f t="shared" si="0"/>
        <v>0</v>
      </c>
      <c r="H48" s="35"/>
      <c r="I48" s="36"/>
      <c r="K48" s="39"/>
    </row>
    <row r="49" spans="1:11" x14ac:dyDescent="0.2">
      <c r="A49" s="29"/>
      <c r="B49" s="30"/>
      <c r="C49" s="30"/>
      <c r="D49" s="31"/>
      <c r="E49" s="31"/>
      <c r="F49" s="19">
        <f t="shared" si="0"/>
        <v>0</v>
      </c>
      <c r="H49" s="35"/>
      <c r="I49" s="36"/>
      <c r="K49" s="39"/>
    </row>
    <row r="50" spans="1:11" x14ac:dyDescent="0.2">
      <c r="A50" s="29"/>
      <c r="B50" s="30"/>
      <c r="C50" s="30"/>
      <c r="D50" s="31"/>
      <c r="E50" s="31"/>
      <c r="F50" s="19">
        <f t="shared" si="0"/>
        <v>0</v>
      </c>
      <c r="H50" s="35"/>
      <c r="I50" s="36"/>
      <c r="K50" s="39"/>
    </row>
    <row r="51" spans="1:11" x14ac:dyDescent="0.2">
      <c r="A51" s="29"/>
      <c r="B51" s="30"/>
      <c r="C51" s="30"/>
      <c r="D51" s="31"/>
      <c r="E51" s="31"/>
      <c r="F51" s="19">
        <f t="shared" si="0"/>
        <v>0</v>
      </c>
      <c r="H51" s="35"/>
      <c r="I51" s="36"/>
      <c r="K51" s="39"/>
    </row>
    <row r="52" spans="1:11" x14ac:dyDescent="0.2">
      <c r="A52" s="29"/>
      <c r="B52" s="30"/>
      <c r="C52" s="30"/>
      <c r="D52" s="31"/>
      <c r="E52" s="31"/>
      <c r="F52" s="19">
        <f t="shared" si="0"/>
        <v>0</v>
      </c>
      <c r="H52" s="35"/>
      <c r="I52" s="36"/>
      <c r="K52" s="39"/>
    </row>
    <row r="53" spans="1:11" x14ac:dyDescent="0.2">
      <c r="A53" s="29"/>
      <c r="B53" s="30"/>
      <c r="C53" s="30"/>
      <c r="D53" s="31"/>
      <c r="E53" s="31"/>
      <c r="F53" s="19">
        <f t="shared" si="0"/>
        <v>0</v>
      </c>
      <c r="H53" s="35"/>
      <c r="I53" s="36"/>
      <c r="K53" s="39"/>
    </row>
    <row r="54" spans="1:11" x14ac:dyDescent="0.2">
      <c r="A54" s="29"/>
      <c r="B54" s="30"/>
      <c r="C54" s="30"/>
      <c r="D54" s="31"/>
      <c r="E54" s="31"/>
      <c r="F54" s="19">
        <f t="shared" si="0"/>
        <v>0</v>
      </c>
      <c r="H54" s="35"/>
      <c r="I54" s="36"/>
      <c r="K54" s="39"/>
    </row>
    <row r="55" spans="1:11" x14ac:dyDescent="0.2">
      <c r="A55" s="29"/>
      <c r="B55" s="30"/>
      <c r="C55" s="30"/>
      <c r="D55" s="31"/>
      <c r="E55" s="31"/>
      <c r="F55" s="19">
        <f t="shared" si="0"/>
        <v>0</v>
      </c>
      <c r="H55" s="35"/>
      <c r="I55" s="36"/>
      <c r="K55" s="39"/>
    </row>
    <row r="56" spans="1:11" x14ac:dyDescent="0.2">
      <c r="A56" s="29"/>
      <c r="B56" s="30"/>
      <c r="C56" s="30"/>
      <c r="D56" s="31"/>
      <c r="E56" s="31"/>
      <c r="F56" s="19">
        <f t="shared" si="0"/>
        <v>0</v>
      </c>
      <c r="H56" s="35"/>
      <c r="I56" s="36"/>
      <c r="K56" s="39"/>
    </row>
    <row r="57" spans="1:11" x14ac:dyDescent="0.2">
      <c r="A57" s="29"/>
      <c r="B57" s="30"/>
      <c r="C57" s="30"/>
      <c r="D57" s="31"/>
      <c r="E57" s="31"/>
      <c r="F57" s="19">
        <f t="shared" si="0"/>
        <v>0</v>
      </c>
      <c r="H57" s="35"/>
      <c r="I57" s="36"/>
      <c r="K57" s="39"/>
    </row>
    <row r="58" spans="1:11" x14ac:dyDescent="0.2">
      <c r="A58" s="29"/>
      <c r="B58" s="30"/>
      <c r="C58" s="30"/>
      <c r="D58" s="31"/>
      <c r="E58" s="31"/>
      <c r="F58" s="19">
        <f t="shared" si="0"/>
        <v>0</v>
      </c>
      <c r="H58" s="35"/>
      <c r="I58" s="36"/>
      <c r="K58" s="39"/>
    </row>
    <row r="59" spans="1:11" x14ac:dyDescent="0.2">
      <c r="A59" s="29"/>
      <c r="B59" s="30"/>
      <c r="C59" s="30"/>
      <c r="D59" s="31"/>
      <c r="E59" s="31"/>
      <c r="F59" s="19">
        <f t="shared" si="0"/>
        <v>0</v>
      </c>
      <c r="H59" s="35"/>
      <c r="I59" s="36"/>
      <c r="K59" s="39"/>
    </row>
    <row r="60" spans="1:11" x14ac:dyDescent="0.2">
      <c r="A60" s="29"/>
      <c r="B60" s="30"/>
      <c r="C60" s="30"/>
      <c r="D60" s="31"/>
      <c r="E60" s="31"/>
      <c r="F60" s="19">
        <f t="shared" si="0"/>
        <v>0</v>
      </c>
      <c r="H60" s="35"/>
      <c r="I60" s="36"/>
      <c r="K60" s="39"/>
    </row>
    <row r="61" spans="1:11" x14ac:dyDescent="0.2">
      <c r="A61" s="29"/>
      <c r="B61" s="30"/>
      <c r="C61" s="30"/>
      <c r="D61" s="31"/>
      <c r="E61" s="31"/>
      <c r="F61" s="19">
        <f t="shared" si="0"/>
        <v>0</v>
      </c>
      <c r="H61" s="35"/>
      <c r="I61" s="36"/>
      <c r="K61" s="39"/>
    </row>
    <row r="62" spans="1:11" x14ac:dyDescent="0.2">
      <c r="A62" s="29"/>
      <c r="B62" s="30"/>
      <c r="C62" s="30"/>
      <c r="D62" s="31"/>
      <c r="E62" s="31"/>
      <c r="F62" s="19">
        <f t="shared" si="0"/>
        <v>0</v>
      </c>
      <c r="H62" s="35"/>
      <c r="I62" s="36"/>
      <c r="K62" s="39"/>
    </row>
    <row r="63" spans="1:11" x14ac:dyDescent="0.2">
      <c r="A63" s="29"/>
      <c r="B63" s="30"/>
      <c r="C63" s="30"/>
      <c r="D63" s="31"/>
      <c r="E63" s="31"/>
      <c r="F63" s="19">
        <f t="shared" si="0"/>
        <v>0</v>
      </c>
      <c r="H63" s="35"/>
      <c r="I63" s="36"/>
      <c r="K63" s="39"/>
    </row>
    <row r="64" spans="1:11" x14ac:dyDescent="0.2">
      <c r="A64" s="29"/>
      <c r="B64" s="30"/>
      <c r="C64" s="30"/>
      <c r="D64" s="31"/>
      <c r="E64" s="31"/>
      <c r="F64" s="19">
        <f t="shared" si="0"/>
        <v>0</v>
      </c>
      <c r="H64" s="35"/>
      <c r="I64" s="36"/>
      <c r="K64" s="39"/>
    </row>
    <row r="65" spans="1:11" x14ac:dyDescent="0.2">
      <c r="A65" s="29"/>
      <c r="B65" s="30"/>
      <c r="C65" s="30"/>
      <c r="D65" s="31"/>
      <c r="E65" s="31"/>
      <c r="F65" s="19">
        <f t="shared" si="0"/>
        <v>0</v>
      </c>
      <c r="H65" s="35"/>
      <c r="I65" s="36"/>
      <c r="K65" s="39"/>
    </row>
    <row r="66" spans="1:11" x14ac:dyDescent="0.2">
      <c r="A66" s="29"/>
      <c r="B66" s="30"/>
      <c r="C66" s="30"/>
      <c r="D66" s="31"/>
      <c r="E66" s="31"/>
      <c r="F66" s="19">
        <f t="shared" si="0"/>
        <v>0</v>
      </c>
      <c r="H66" s="35"/>
      <c r="I66" s="36"/>
      <c r="K66" s="39"/>
    </row>
    <row r="67" spans="1:11" x14ac:dyDescent="0.2">
      <c r="A67" s="29"/>
      <c r="B67" s="30"/>
      <c r="C67" s="30"/>
      <c r="D67" s="31"/>
      <c r="E67" s="31"/>
      <c r="F67" s="19">
        <f t="shared" si="0"/>
        <v>0</v>
      </c>
      <c r="H67" s="35"/>
      <c r="I67" s="36"/>
      <c r="K67" s="39"/>
    </row>
    <row r="68" spans="1:11" x14ac:dyDescent="0.2">
      <c r="A68" s="29"/>
      <c r="B68" s="30"/>
      <c r="C68" s="30"/>
      <c r="D68" s="31"/>
      <c r="E68" s="31"/>
      <c r="F68" s="19">
        <f t="shared" si="0"/>
        <v>0</v>
      </c>
      <c r="H68" s="35"/>
      <c r="I68" s="36"/>
      <c r="K68" s="39"/>
    </row>
    <row r="69" spans="1:11" x14ac:dyDescent="0.2">
      <c r="A69" s="29"/>
      <c r="B69" s="30"/>
      <c r="C69" s="30"/>
      <c r="D69" s="31"/>
      <c r="E69" s="31"/>
      <c r="F69" s="19">
        <f t="shared" si="0"/>
        <v>0</v>
      </c>
      <c r="H69" s="35"/>
      <c r="I69" s="36"/>
      <c r="K69" s="39"/>
    </row>
    <row r="70" spans="1:11" x14ac:dyDescent="0.2">
      <c r="A70" s="29"/>
      <c r="B70" s="30"/>
      <c r="C70" s="30"/>
      <c r="D70" s="31"/>
      <c r="E70" s="31"/>
      <c r="F70" s="19">
        <f t="shared" si="0"/>
        <v>0</v>
      </c>
      <c r="H70" s="35"/>
      <c r="I70" s="36"/>
      <c r="K70" s="39"/>
    </row>
    <row r="71" spans="1:11" x14ac:dyDescent="0.2">
      <c r="A71" s="29"/>
      <c r="B71" s="30"/>
      <c r="C71" s="30"/>
      <c r="D71" s="31"/>
      <c r="E71" s="31"/>
      <c r="F71" s="19">
        <f t="shared" si="0"/>
        <v>0</v>
      </c>
      <c r="H71" s="35"/>
      <c r="I71" s="36"/>
      <c r="K71" s="39"/>
    </row>
    <row r="72" spans="1:11" x14ac:dyDescent="0.2">
      <c r="A72" s="29"/>
      <c r="B72" s="30"/>
      <c r="C72" s="30"/>
      <c r="D72" s="31"/>
      <c r="E72" s="31"/>
      <c r="F72" s="19">
        <f t="shared" si="0"/>
        <v>0</v>
      </c>
      <c r="H72" s="35"/>
      <c r="I72" s="36"/>
      <c r="K72" s="39"/>
    </row>
    <row r="73" spans="1:11" x14ac:dyDescent="0.2">
      <c r="A73" s="29"/>
      <c r="B73" s="30"/>
      <c r="C73" s="30"/>
      <c r="D73" s="31"/>
      <c r="E73" s="31"/>
      <c r="F73" s="19">
        <f t="shared" si="0"/>
        <v>0</v>
      </c>
      <c r="H73" s="35"/>
      <c r="I73" s="36"/>
      <c r="K73" s="39"/>
    </row>
    <row r="74" spans="1:11" x14ac:dyDescent="0.2">
      <c r="A74" s="29"/>
      <c r="B74" s="30"/>
      <c r="C74" s="30"/>
      <c r="D74" s="31"/>
      <c r="E74" s="31"/>
      <c r="F74" s="19">
        <f t="shared" si="0"/>
        <v>0</v>
      </c>
      <c r="H74" s="35"/>
      <c r="I74" s="36"/>
      <c r="K74" s="39"/>
    </row>
    <row r="75" spans="1:11" x14ac:dyDescent="0.2">
      <c r="A75" s="29"/>
      <c r="B75" s="30"/>
      <c r="C75" s="30"/>
      <c r="D75" s="31"/>
      <c r="E75" s="31"/>
      <c r="F75" s="19">
        <f t="shared" ref="F75:F138" si="1">F74-D75+E75</f>
        <v>0</v>
      </c>
      <c r="H75" s="35"/>
      <c r="I75" s="36"/>
      <c r="K75" s="39"/>
    </row>
    <row r="76" spans="1:11" x14ac:dyDescent="0.2">
      <c r="A76" s="29"/>
      <c r="B76" s="30"/>
      <c r="C76" s="30"/>
      <c r="D76" s="31"/>
      <c r="E76" s="31"/>
      <c r="F76" s="19">
        <f t="shared" si="1"/>
        <v>0</v>
      </c>
      <c r="H76" s="35"/>
      <c r="I76" s="36"/>
      <c r="K76" s="39"/>
    </row>
    <row r="77" spans="1:11" x14ac:dyDescent="0.2">
      <c r="A77" s="29"/>
      <c r="B77" s="30"/>
      <c r="C77" s="30"/>
      <c r="D77" s="31"/>
      <c r="E77" s="31"/>
      <c r="F77" s="19">
        <f t="shared" si="1"/>
        <v>0</v>
      </c>
      <c r="H77" s="35"/>
      <c r="I77" s="36"/>
      <c r="K77" s="39"/>
    </row>
    <row r="78" spans="1:11" x14ac:dyDescent="0.2">
      <c r="A78" s="29"/>
      <c r="B78" s="30"/>
      <c r="C78" s="30"/>
      <c r="D78" s="31"/>
      <c r="E78" s="31"/>
      <c r="F78" s="19">
        <f t="shared" si="1"/>
        <v>0</v>
      </c>
      <c r="H78" s="35"/>
      <c r="I78" s="36"/>
      <c r="K78" s="39"/>
    </row>
    <row r="79" spans="1:11" x14ac:dyDescent="0.2">
      <c r="A79" s="29"/>
      <c r="B79" s="30"/>
      <c r="C79" s="30"/>
      <c r="D79" s="31"/>
      <c r="E79" s="31"/>
      <c r="F79" s="19">
        <f t="shared" si="1"/>
        <v>0</v>
      </c>
      <c r="H79" s="35"/>
      <c r="I79" s="36"/>
      <c r="K79" s="39"/>
    </row>
    <row r="80" spans="1:11" x14ac:dyDescent="0.2">
      <c r="A80" s="29"/>
      <c r="B80" s="30"/>
      <c r="C80" s="30"/>
      <c r="D80" s="31"/>
      <c r="E80" s="31"/>
      <c r="F80" s="19">
        <f t="shared" si="1"/>
        <v>0</v>
      </c>
      <c r="H80" s="35"/>
      <c r="I80" s="36"/>
      <c r="K80" s="39"/>
    </row>
    <row r="81" spans="1:11" x14ac:dyDescent="0.2">
      <c r="A81" s="29"/>
      <c r="B81" s="30"/>
      <c r="C81" s="30"/>
      <c r="D81" s="31"/>
      <c r="E81" s="31"/>
      <c r="F81" s="19">
        <f t="shared" si="1"/>
        <v>0</v>
      </c>
      <c r="H81" s="35"/>
      <c r="I81" s="36"/>
      <c r="K81" s="39"/>
    </row>
    <row r="82" spans="1:11" x14ac:dyDescent="0.2">
      <c r="A82" s="29"/>
      <c r="B82" s="30"/>
      <c r="C82" s="30"/>
      <c r="D82" s="31"/>
      <c r="E82" s="31"/>
      <c r="F82" s="19">
        <f t="shared" si="1"/>
        <v>0</v>
      </c>
      <c r="H82" s="35"/>
      <c r="I82" s="36"/>
      <c r="K82" s="39"/>
    </row>
    <row r="83" spans="1:11" x14ac:dyDescent="0.2">
      <c r="A83" s="29"/>
      <c r="B83" s="30"/>
      <c r="C83" s="30"/>
      <c r="D83" s="31"/>
      <c r="E83" s="31"/>
      <c r="F83" s="19">
        <f t="shared" si="1"/>
        <v>0</v>
      </c>
      <c r="H83" s="35"/>
      <c r="I83" s="36"/>
      <c r="K83" s="39"/>
    </row>
    <row r="84" spans="1:11" x14ac:dyDescent="0.2">
      <c r="A84" s="29"/>
      <c r="B84" s="30"/>
      <c r="C84" s="30"/>
      <c r="D84" s="31"/>
      <c r="E84" s="31"/>
      <c r="F84" s="19">
        <f t="shared" si="1"/>
        <v>0</v>
      </c>
      <c r="H84" s="35"/>
      <c r="I84" s="36"/>
      <c r="K84" s="39"/>
    </row>
    <row r="85" spans="1:11" x14ac:dyDescent="0.2">
      <c r="A85" s="29"/>
      <c r="B85" s="30"/>
      <c r="C85" s="30"/>
      <c r="D85" s="31"/>
      <c r="E85" s="31"/>
      <c r="F85" s="19">
        <f t="shared" si="1"/>
        <v>0</v>
      </c>
      <c r="H85" s="35"/>
      <c r="I85" s="36"/>
      <c r="K85" s="39"/>
    </row>
    <row r="86" spans="1:11" x14ac:dyDescent="0.2">
      <c r="A86" s="29"/>
      <c r="B86" s="30"/>
      <c r="C86" s="30"/>
      <c r="D86" s="31"/>
      <c r="E86" s="31"/>
      <c r="F86" s="19">
        <f t="shared" si="1"/>
        <v>0</v>
      </c>
      <c r="H86" s="35"/>
      <c r="I86" s="36"/>
      <c r="K86" s="39"/>
    </row>
    <row r="87" spans="1:11" x14ac:dyDescent="0.2">
      <c r="A87" s="29"/>
      <c r="B87" s="30"/>
      <c r="C87" s="30"/>
      <c r="D87" s="31"/>
      <c r="E87" s="31"/>
      <c r="F87" s="19">
        <f t="shared" si="1"/>
        <v>0</v>
      </c>
      <c r="H87" s="35"/>
      <c r="I87" s="36"/>
      <c r="K87" s="39"/>
    </row>
    <row r="88" spans="1:11" x14ac:dyDescent="0.2">
      <c r="A88" s="29"/>
      <c r="B88" s="30"/>
      <c r="C88" s="30"/>
      <c r="D88" s="31"/>
      <c r="E88" s="31"/>
      <c r="F88" s="19">
        <f t="shared" si="1"/>
        <v>0</v>
      </c>
      <c r="H88" s="35"/>
      <c r="I88" s="36"/>
      <c r="K88" s="39"/>
    </row>
    <row r="89" spans="1:11" x14ac:dyDescent="0.2">
      <c r="A89" s="29"/>
      <c r="B89" s="30"/>
      <c r="C89" s="30"/>
      <c r="D89" s="31"/>
      <c r="E89" s="31"/>
      <c r="F89" s="19">
        <f t="shared" si="1"/>
        <v>0</v>
      </c>
      <c r="H89" s="35"/>
      <c r="I89" s="36"/>
      <c r="K89" s="39"/>
    </row>
    <row r="90" spans="1:11" x14ac:dyDescent="0.2">
      <c r="A90" s="29"/>
      <c r="B90" s="30"/>
      <c r="C90" s="30"/>
      <c r="D90" s="31"/>
      <c r="E90" s="31"/>
      <c r="F90" s="19">
        <f t="shared" si="1"/>
        <v>0</v>
      </c>
      <c r="H90" s="35"/>
      <c r="I90" s="36"/>
      <c r="K90" s="39"/>
    </row>
    <row r="91" spans="1:11" x14ac:dyDescent="0.2">
      <c r="A91" s="29"/>
      <c r="B91" s="30"/>
      <c r="C91" s="30"/>
      <c r="D91" s="31"/>
      <c r="E91" s="31"/>
      <c r="F91" s="19">
        <f t="shared" si="1"/>
        <v>0</v>
      </c>
      <c r="H91" s="35"/>
      <c r="I91" s="36"/>
      <c r="K91" s="39"/>
    </row>
    <row r="92" spans="1:11" x14ac:dyDescent="0.2">
      <c r="A92" s="29"/>
      <c r="B92" s="30"/>
      <c r="C92" s="30"/>
      <c r="D92" s="31"/>
      <c r="E92" s="31"/>
      <c r="F92" s="19">
        <f t="shared" si="1"/>
        <v>0</v>
      </c>
      <c r="H92" s="35"/>
      <c r="I92" s="36"/>
      <c r="K92" s="39"/>
    </row>
    <row r="93" spans="1:11" x14ac:dyDescent="0.2">
      <c r="A93" s="29"/>
      <c r="B93" s="30"/>
      <c r="C93" s="30"/>
      <c r="D93" s="31"/>
      <c r="E93" s="31"/>
      <c r="F93" s="19">
        <f t="shared" si="1"/>
        <v>0</v>
      </c>
      <c r="H93" s="35"/>
      <c r="I93" s="36"/>
      <c r="K93" s="39"/>
    </row>
    <row r="94" spans="1:11" x14ac:dyDescent="0.2">
      <c r="A94" s="29"/>
      <c r="B94" s="30"/>
      <c r="C94" s="30"/>
      <c r="D94" s="31"/>
      <c r="E94" s="31"/>
      <c r="F94" s="19">
        <f t="shared" si="1"/>
        <v>0</v>
      </c>
      <c r="H94" s="35"/>
      <c r="I94" s="36"/>
      <c r="K94" s="39"/>
    </row>
    <row r="95" spans="1:11" x14ac:dyDescent="0.2">
      <c r="A95" s="29"/>
      <c r="B95" s="30"/>
      <c r="C95" s="30"/>
      <c r="D95" s="31"/>
      <c r="E95" s="31"/>
      <c r="F95" s="19">
        <f t="shared" si="1"/>
        <v>0</v>
      </c>
      <c r="H95" s="35"/>
      <c r="I95" s="36"/>
      <c r="K95" s="39"/>
    </row>
    <row r="96" spans="1:11" x14ac:dyDescent="0.2">
      <c r="A96" s="29"/>
      <c r="B96" s="30"/>
      <c r="C96" s="30"/>
      <c r="D96" s="31"/>
      <c r="E96" s="31"/>
      <c r="F96" s="19">
        <f t="shared" si="1"/>
        <v>0</v>
      </c>
      <c r="H96" s="35"/>
      <c r="I96" s="36"/>
      <c r="K96" s="39"/>
    </row>
    <row r="97" spans="1:11" x14ac:dyDescent="0.2">
      <c r="A97" s="29"/>
      <c r="B97" s="30"/>
      <c r="C97" s="30"/>
      <c r="D97" s="31"/>
      <c r="E97" s="31"/>
      <c r="F97" s="19">
        <f t="shared" si="1"/>
        <v>0</v>
      </c>
      <c r="H97" s="35"/>
      <c r="I97" s="36"/>
      <c r="K97" s="39"/>
    </row>
    <row r="98" spans="1:11" x14ac:dyDescent="0.2">
      <c r="A98" s="29"/>
      <c r="B98" s="30"/>
      <c r="C98" s="30"/>
      <c r="D98" s="31"/>
      <c r="E98" s="31"/>
      <c r="F98" s="19">
        <f t="shared" si="1"/>
        <v>0</v>
      </c>
      <c r="H98" s="35"/>
      <c r="I98" s="36"/>
      <c r="K98" s="39"/>
    </row>
    <row r="99" spans="1:11" x14ac:dyDescent="0.2">
      <c r="A99" s="29"/>
      <c r="B99" s="30"/>
      <c r="C99" s="30"/>
      <c r="D99" s="31"/>
      <c r="E99" s="31"/>
      <c r="F99" s="19">
        <f t="shared" si="1"/>
        <v>0</v>
      </c>
      <c r="H99" s="35"/>
      <c r="I99" s="36"/>
      <c r="K99" s="39"/>
    </row>
    <row r="100" spans="1:11" x14ac:dyDescent="0.2">
      <c r="A100" s="29"/>
      <c r="B100" s="30"/>
      <c r="C100" s="30"/>
      <c r="D100" s="31"/>
      <c r="E100" s="31"/>
      <c r="F100" s="19">
        <f t="shared" si="1"/>
        <v>0</v>
      </c>
      <c r="H100" s="35"/>
      <c r="I100" s="36"/>
      <c r="K100" s="39"/>
    </row>
    <row r="101" spans="1:11" x14ac:dyDescent="0.2">
      <c r="A101" s="29"/>
      <c r="B101" s="30"/>
      <c r="C101" s="30"/>
      <c r="D101" s="31"/>
      <c r="E101" s="31"/>
      <c r="F101" s="19">
        <f t="shared" si="1"/>
        <v>0</v>
      </c>
      <c r="H101" s="35"/>
      <c r="I101" s="36"/>
      <c r="K101" s="39"/>
    </row>
    <row r="102" spans="1:11" x14ac:dyDescent="0.2">
      <c r="A102" s="29"/>
      <c r="B102" s="30"/>
      <c r="C102" s="30"/>
      <c r="D102" s="31"/>
      <c r="E102" s="31"/>
      <c r="F102" s="19">
        <f t="shared" si="1"/>
        <v>0</v>
      </c>
      <c r="H102" s="35"/>
      <c r="I102" s="36"/>
      <c r="K102" s="39"/>
    </row>
    <row r="103" spans="1:11" x14ac:dyDescent="0.2">
      <c r="A103" s="29"/>
      <c r="B103" s="30"/>
      <c r="C103" s="30"/>
      <c r="D103" s="31"/>
      <c r="E103" s="31"/>
      <c r="F103" s="19">
        <f t="shared" si="1"/>
        <v>0</v>
      </c>
      <c r="H103" s="35"/>
      <c r="I103" s="36"/>
      <c r="K103" s="39"/>
    </row>
    <row r="104" spans="1:11" x14ac:dyDescent="0.2">
      <c r="A104" s="29"/>
      <c r="B104" s="30"/>
      <c r="C104" s="30"/>
      <c r="D104" s="31"/>
      <c r="E104" s="31"/>
      <c r="F104" s="19">
        <f t="shared" si="1"/>
        <v>0</v>
      </c>
      <c r="H104" s="35"/>
      <c r="I104" s="36"/>
      <c r="K104" s="39"/>
    </row>
    <row r="105" spans="1:11" x14ac:dyDescent="0.2">
      <c r="A105" s="29"/>
      <c r="B105" s="30"/>
      <c r="C105" s="30"/>
      <c r="D105" s="31"/>
      <c r="E105" s="31"/>
      <c r="F105" s="19">
        <f t="shared" si="1"/>
        <v>0</v>
      </c>
      <c r="H105" s="35"/>
      <c r="I105" s="36"/>
      <c r="K105" s="39"/>
    </row>
    <row r="106" spans="1:11" x14ac:dyDescent="0.2">
      <c r="A106" s="29"/>
      <c r="B106" s="30"/>
      <c r="C106" s="30"/>
      <c r="D106" s="31"/>
      <c r="E106" s="31"/>
      <c r="F106" s="19">
        <f t="shared" si="1"/>
        <v>0</v>
      </c>
      <c r="H106" s="35"/>
      <c r="I106" s="36"/>
      <c r="K106" s="39"/>
    </row>
    <row r="107" spans="1:11" x14ac:dyDescent="0.2">
      <c r="A107" s="29"/>
      <c r="B107" s="30"/>
      <c r="C107" s="30"/>
      <c r="D107" s="31"/>
      <c r="E107" s="31"/>
      <c r="F107" s="19">
        <f t="shared" si="1"/>
        <v>0</v>
      </c>
      <c r="H107" s="35"/>
      <c r="I107" s="36"/>
      <c r="K107" s="39"/>
    </row>
    <row r="108" spans="1:11" x14ac:dyDescent="0.2">
      <c r="A108" s="29"/>
      <c r="B108" s="30"/>
      <c r="C108" s="30"/>
      <c r="D108" s="31"/>
      <c r="E108" s="31"/>
      <c r="F108" s="19">
        <f t="shared" si="1"/>
        <v>0</v>
      </c>
      <c r="H108" s="35"/>
      <c r="I108" s="36"/>
      <c r="K108" s="39"/>
    </row>
    <row r="109" spans="1:11" x14ac:dyDescent="0.2">
      <c r="A109" s="29"/>
      <c r="B109" s="30"/>
      <c r="C109" s="30"/>
      <c r="D109" s="31"/>
      <c r="E109" s="31"/>
      <c r="F109" s="19">
        <f t="shared" si="1"/>
        <v>0</v>
      </c>
      <c r="H109" s="35"/>
      <c r="I109" s="36"/>
      <c r="K109" s="39"/>
    </row>
    <row r="110" spans="1:11" x14ac:dyDescent="0.2">
      <c r="A110" s="29"/>
      <c r="B110" s="30"/>
      <c r="C110" s="30"/>
      <c r="D110" s="31"/>
      <c r="E110" s="31"/>
      <c r="F110" s="19">
        <f t="shared" si="1"/>
        <v>0</v>
      </c>
      <c r="H110" s="35"/>
      <c r="I110" s="36"/>
      <c r="K110" s="39"/>
    </row>
    <row r="111" spans="1:11" x14ac:dyDescent="0.2">
      <c r="A111" s="29"/>
      <c r="B111" s="30"/>
      <c r="C111" s="30"/>
      <c r="D111" s="31"/>
      <c r="E111" s="31"/>
      <c r="F111" s="19">
        <f t="shared" si="1"/>
        <v>0</v>
      </c>
      <c r="H111" s="35"/>
      <c r="I111" s="36"/>
      <c r="K111" s="39"/>
    </row>
    <row r="112" spans="1:11" x14ac:dyDescent="0.2">
      <c r="A112" s="29"/>
      <c r="B112" s="30"/>
      <c r="C112" s="30"/>
      <c r="D112" s="31"/>
      <c r="E112" s="31"/>
      <c r="F112" s="19">
        <f t="shared" si="1"/>
        <v>0</v>
      </c>
      <c r="H112" s="35"/>
      <c r="I112" s="36"/>
      <c r="K112" s="39"/>
    </row>
    <row r="113" spans="1:11" x14ac:dyDescent="0.2">
      <c r="A113" s="29"/>
      <c r="B113" s="30"/>
      <c r="C113" s="30"/>
      <c r="D113" s="31"/>
      <c r="E113" s="31"/>
      <c r="F113" s="19">
        <f t="shared" si="1"/>
        <v>0</v>
      </c>
      <c r="H113" s="35"/>
      <c r="I113" s="36"/>
      <c r="K113" s="39"/>
    </row>
    <row r="114" spans="1:11" x14ac:dyDescent="0.2">
      <c r="A114" s="29"/>
      <c r="B114" s="30"/>
      <c r="C114" s="30"/>
      <c r="D114" s="31"/>
      <c r="E114" s="31"/>
      <c r="F114" s="19">
        <f t="shared" si="1"/>
        <v>0</v>
      </c>
      <c r="H114" s="35"/>
      <c r="I114" s="36"/>
      <c r="K114" s="39"/>
    </row>
    <row r="115" spans="1:11" x14ac:dyDescent="0.2">
      <c r="A115" s="29"/>
      <c r="B115" s="30"/>
      <c r="C115" s="30"/>
      <c r="D115" s="31"/>
      <c r="E115" s="31"/>
      <c r="F115" s="19">
        <f t="shared" si="1"/>
        <v>0</v>
      </c>
      <c r="H115" s="35"/>
      <c r="I115" s="36"/>
      <c r="K115" s="39"/>
    </row>
    <row r="116" spans="1:11" x14ac:dyDescent="0.2">
      <c r="A116" s="29"/>
      <c r="B116" s="30"/>
      <c r="C116" s="30"/>
      <c r="D116" s="31"/>
      <c r="E116" s="31"/>
      <c r="F116" s="19">
        <f t="shared" si="1"/>
        <v>0</v>
      </c>
      <c r="H116" s="35"/>
      <c r="I116" s="36"/>
      <c r="K116" s="39"/>
    </row>
    <row r="117" spans="1:11" x14ac:dyDescent="0.2">
      <c r="A117" s="29"/>
      <c r="B117" s="30"/>
      <c r="C117" s="30"/>
      <c r="D117" s="31"/>
      <c r="E117" s="31"/>
      <c r="F117" s="19">
        <f t="shared" si="1"/>
        <v>0</v>
      </c>
      <c r="H117" s="35"/>
      <c r="I117" s="36"/>
      <c r="K117" s="39"/>
    </row>
    <row r="118" spans="1:11" x14ac:dyDescent="0.2">
      <c r="A118" s="29"/>
      <c r="B118" s="30"/>
      <c r="C118" s="30"/>
      <c r="D118" s="31"/>
      <c r="E118" s="31"/>
      <c r="F118" s="19">
        <f t="shared" si="1"/>
        <v>0</v>
      </c>
      <c r="H118" s="35"/>
      <c r="I118" s="36"/>
      <c r="K118" s="39"/>
    </row>
    <row r="119" spans="1:11" x14ac:dyDescent="0.2">
      <c r="A119" s="29"/>
      <c r="B119" s="30"/>
      <c r="C119" s="30"/>
      <c r="D119" s="31"/>
      <c r="E119" s="31"/>
      <c r="F119" s="19">
        <f t="shared" si="1"/>
        <v>0</v>
      </c>
      <c r="H119" s="35"/>
      <c r="I119" s="36"/>
      <c r="K119" s="39"/>
    </row>
    <row r="120" spans="1:11" x14ac:dyDescent="0.2">
      <c r="A120" s="29"/>
      <c r="B120" s="30"/>
      <c r="C120" s="30"/>
      <c r="D120" s="31"/>
      <c r="E120" s="31"/>
      <c r="F120" s="19">
        <f t="shared" si="1"/>
        <v>0</v>
      </c>
      <c r="H120" s="35"/>
      <c r="I120" s="36"/>
      <c r="K120" s="39"/>
    </row>
    <row r="121" spans="1:11" x14ac:dyDescent="0.2">
      <c r="A121" s="29"/>
      <c r="B121" s="30"/>
      <c r="C121" s="30"/>
      <c r="D121" s="31"/>
      <c r="E121" s="31"/>
      <c r="F121" s="19">
        <f t="shared" si="1"/>
        <v>0</v>
      </c>
      <c r="H121" s="35"/>
      <c r="I121" s="36"/>
      <c r="K121" s="39"/>
    </row>
    <row r="122" spans="1:11" x14ac:dyDescent="0.2">
      <c r="A122" s="29"/>
      <c r="B122" s="30"/>
      <c r="C122" s="30"/>
      <c r="D122" s="31"/>
      <c r="E122" s="31"/>
      <c r="F122" s="19">
        <f t="shared" si="1"/>
        <v>0</v>
      </c>
      <c r="H122" s="35"/>
      <c r="I122" s="36"/>
      <c r="K122" s="39"/>
    </row>
    <row r="123" spans="1:11" x14ac:dyDescent="0.2">
      <c r="A123" s="29"/>
      <c r="B123" s="30"/>
      <c r="C123" s="30"/>
      <c r="D123" s="31"/>
      <c r="E123" s="31"/>
      <c r="F123" s="19">
        <f t="shared" si="1"/>
        <v>0</v>
      </c>
      <c r="H123" s="35"/>
      <c r="I123" s="36"/>
      <c r="K123" s="39"/>
    </row>
    <row r="124" spans="1:11" x14ac:dyDescent="0.2">
      <c r="A124" s="29"/>
      <c r="B124" s="30"/>
      <c r="C124" s="30"/>
      <c r="D124" s="31"/>
      <c r="E124" s="31"/>
      <c r="F124" s="19">
        <f t="shared" si="1"/>
        <v>0</v>
      </c>
      <c r="H124" s="35"/>
      <c r="I124" s="36"/>
      <c r="K124" s="39"/>
    </row>
    <row r="125" spans="1:11" x14ac:dyDescent="0.2">
      <c r="A125" s="29"/>
      <c r="B125" s="30"/>
      <c r="C125" s="30"/>
      <c r="D125" s="31"/>
      <c r="E125" s="31"/>
      <c r="F125" s="19">
        <f t="shared" si="1"/>
        <v>0</v>
      </c>
      <c r="H125" s="35"/>
      <c r="I125" s="36"/>
      <c r="K125" s="39"/>
    </row>
    <row r="126" spans="1:11" x14ac:dyDescent="0.2">
      <c r="A126" s="29"/>
      <c r="B126" s="30"/>
      <c r="C126" s="30"/>
      <c r="D126" s="31"/>
      <c r="E126" s="31"/>
      <c r="F126" s="19">
        <f t="shared" si="1"/>
        <v>0</v>
      </c>
      <c r="H126" s="35"/>
      <c r="I126" s="36"/>
      <c r="K126" s="39"/>
    </row>
    <row r="127" spans="1:11" x14ac:dyDescent="0.2">
      <c r="A127" s="29"/>
      <c r="B127" s="30"/>
      <c r="C127" s="30"/>
      <c r="D127" s="31"/>
      <c r="E127" s="31"/>
      <c r="F127" s="19">
        <f t="shared" si="1"/>
        <v>0</v>
      </c>
      <c r="H127" s="35"/>
      <c r="I127" s="36"/>
      <c r="K127" s="39"/>
    </row>
    <row r="128" spans="1:11" x14ac:dyDescent="0.2">
      <c r="A128" s="29"/>
      <c r="B128" s="30"/>
      <c r="C128" s="30"/>
      <c r="D128" s="31"/>
      <c r="E128" s="31"/>
      <c r="F128" s="19">
        <f t="shared" si="1"/>
        <v>0</v>
      </c>
      <c r="H128" s="35"/>
      <c r="I128" s="36"/>
      <c r="K128" s="39"/>
    </row>
    <row r="129" spans="1:11" x14ac:dyDescent="0.2">
      <c r="A129" s="29"/>
      <c r="B129" s="30"/>
      <c r="C129" s="30"/>
      <c r="D129" s="31"/>
      <c r="E129" s="31"/>
      <c r="F129" s="19">
        <f t="shared" si="1"/>
        <v>0</v>
      </c>
      <c r="H129" s="35"/>
      <c r="I129" s="36"/>
      <c r="K129" s="39"/>
    </row>
    <row r="130" spans="1:11" x14ac:dyDescent="0.2">
      <c r="A130" s="29"/>
      <c r="B130" s="30"/>
      <c r="C130" s="30"/>
      <c r="D130" s="31"/>
      <c r="E130" s="31"/>
      <c r="F130" s="19">
        <f t="shared" si="1"/>
        <v>0</v>
      </c>
      <c r="H130" s="35"/>
      <c r="I130" s="36"/>
      <c r="K130" s="39"/>
    </row>
    <row r="131" spans="1:11" x14ac:dyDescent="0.2">
      <c r="A131" s="29"/>
      <c r="B131" s="30"/>
      <c r="C131" s="30"/>
      <c r="D131" s="31"/>
      <c r="E131" s="31"/>
      <c r="F131" s="19">
        <f t="shared" si="1"/>
        <v>0</v>
      </c>
      <c r="H131" s="35"/>
      <c r="I131" s="36"/>
      <c r="K131" s="39"/>
    </row>
    <row r="132" spans="1:11" x14ac:dyDescent="0.2">
      <c r="A132" s="29"/>
      <c r="B132" s="30"/>
      <c r="C132" s="30"/>
      <c r="D132" s="31"/>
      <c r="E132" s="31"/>
      <c r="F132" s="19">
        <f t="shared" si="1"/>
        <v>0</v>
      </c>
      <c r="H132" s="35"/>
      <c r="I132" s="36"/>
      <c r="K132" s="39"/>
    </row>
    <row r="133" spans="1:11" x14ac:dyDescent="0.2">
      <c r="A133" s="29"/>
      <c r="B133" s="30"/>
      <c r="C133" s="30"/>
      <c r="D133" s="31"/>
      <c r="E133" s="31"/>
      <c r="F133" s="19">
        <f t="shared" si="1"/>
        <v>0</v>
      </c>
      <c r="H133" s="35"/>
      <c r="I133" s="36"/>
      <c r="K133" s="39"/>
    </row>
    <row r="134" spans="1:11" x14ac:dyDescent="0.2">
      <c r="A134" s="29"/>
      <c r="B134" s="30"/>
      <c r="C134" s="30"/>
      <c r="D134" s="31"/>
      <c r="E134" s="31"/>
      <c r="F134" s="19">
        <f t="shared" si="1"/>
        <v>0</v>
      </c>
      <c r="H134" s="35"/>
      <c r="I134" s="36"/>
      <c r="K134" s="39"/>
    </row>
    <row r="135" spans="1:11" x14ac:dyDescent="0.2">
      <c r="A135" s="29"/>
      <c r="B135" s="30"/>
      <c r="C135" s="30"/>
      <c r="D135" s="31"/>
      <c r="E135" s="31"/>
      <c r="F135" s="19">
        <f t="shared" si="1"/>
        <v>0</v>
      </c>
      <c r="H135" s="35"/>
      <c r="I135" s="36"/>
      <c r="K135" s="39"/>
    </row>
    <row r="136" spans="1:11" x14ac:dyDescent="0.2">
      <c r="A136" s="29"/>
      <c r="B136" s="30"/>
      <c r="C136" s="30"/>
      <c r="D136" s="31"/>
      <c r="E136" s="31"/>
      <c r="F136" s="19">
        <f t="shared" si="1"/>
        <v>0</v>
      </c>
      <c r="H136" s="35"/>
      <c r="I136" s="36"/>
      <c r="K136" s="39"/>
    </row>
    <row r="137" spans="1:11" x14ac:dyDescent="0.2">
      <c r="A137" s="29"/>
      <c r="B137" s="30"/>
      <c r="C137" s="30"/>
      <c r="D137" s="31"/>
      <c r="E137" s="31"/>
      <c r="F137" s="19">
        <f t="shared" si="1"/>
        <v>0</v>
      </c>
      <c r="H137" s="35"/>
      <c r="I137" s="36"/>
      <c r="K137" s="39"/>
    </row>
    <row r="138" spans="1:11" x14ac:dyDescent="0.2">
      <c r="A138" s="29"/>
      <c r="B138" s="30"/>
      <c r="C138" s="30"/>
      <c r="D138" s="31"/>
      <c r="E138" s="31"/>
      <c r="F138" s="19">
        <f t="shared" si="1"/>
        <v>0</v>
      </c>
      <c r="H138" s="35"/>
      <c r="I138" s="36"/>
      <c r="K138" s="39"/>
    </row>
    <row r="139" spans="1:11" x14ac:dyDescent="0.2">
      <c r="A139" s="29"/>
      <c r="B139" s="30"/>
      <c r="C139" s="30"/>
      <c r="D139" s="31"/>
      <c r="E139" s="31"/>
      <c r="F139" s="19">
        <f t="shared" ref="F139:F200" si="2">F138-D139+E139</f>
        <v>0</v>
      </c>
      <c r="H139" s="35"/>
      <c r="I139" s="36"/>
      <c r="K139" s="39"/>
    </row>
    <row r="140" spans="1:11" x14ac:dyDescent="0.2">
      <c r="A140" s="29"/>
      <c r="B140" s="30"/>
      <c r="C140" s="30"/>
      <c r="D140" s="31"/>
      <c r="E140" s="31"/>
      <c r="F140" s="19">
        <f t="shared" si="2"/>
        <v>0</v>
      </c>
      <c r="H140" s="35"/>
      <c r="I140" s="36"/>
      <c r="K140" s="39"/>
    </row>
    <row r="141" spans="1:11" x14ac:dyDescent="0.2">
      <c r="A141" s="29"/>
      <c r="B141" s="30"/>
      <c r="C141" s="30"/>
      <c r="D141" s="31"/>
      <c r="E141" s="31"/>
      <c r="F141" s="19">
        <f t="shared" si="2"/>
        <v>0</v>
      </c>
      <c r="H141" s="35"/>
      <c r="I141" s="36"/>
      <c r="K141" s="39"/>
    </row>
    <row r="142" spans="1:11" x14ac:dyDescent="0.2">
      <c r="A142" s="29"/>
      <c r="B142" s="30"/>
      <c r="C142" s="30"/>
      <c r="D142" s="31"/>
      <c r="E142" s="31"/>
      <c r="F142" s="19">
        <f t="shared" si="2"/>
        <v>0</v>
      </c>
      <c r="H142" s="35"/>
      <c r="I142" s="36"/>
      <c r="K142" s="39"/>
    </row>
    <row r="143" spans="1:11" x14ac:dyDescent="0.2">
      <c r="A143" s="29"/>
      <c r="B143" s="30"/>
      <c r="C143" s="30"/>
      <c r="D143" s="31"/>
      <c r="E143" s="31"/>
      <c r="F143" s="19">
        <f t="shared" si="2"/>
        <v>0</v>
      </c>
      <c r="H143" s="35"/>
      <c r="I143" s="36"/>
      <c r="K143" s="39"/>
    </row>
    <row r="144" spans="1:11" x14ac:dyDescent="0.2">
      <c r="A144" s="29"/>
      <c r="B144" s="30"/>
      <c r="C144" s="30"/>
      <c r="D144" s="31"/>
      <c r="E144" s="31"/>
      <c r="F144" s="19">
        <f t="shared" si="2"/>
        <v>0</v>
      </c>
      <c r="H144" s="35"/>
      <c r="I144" s="36"/>
      <c r="K144" s="39"/>
    </row>
    <row r="145" spans="1:11" x14ac:dyDescent="0.2">
      <c r="A145" s="29"/>
      <c r="B145" s="30"/>
      <c r="C145" s="30"/>
      <c r="D145" s="31"/>
      <c r="E145" s="31"/>
      <c r="F145" s="19">
        <f t="shared" si="2"/>
        <v>0</v>
      </c>
      <c r="H145" s="35"/>
      <c r="I145" s="36"/>
      <c r="K145" s="39"/>
    </row>
    <row r="146" spans="1:11" x14ac:dyDescent="0.2">
      <c r="A146" s="29"/>
      <c r="B146" s="30"/>
      <c r="C146" s="30"/>
      <c r="D146" s="31"/>
      <c r="E146" s="31"/>
      <c r="F146" s="19">
        <f t="shared" si="2"/>
        <v>0</v>
      </c>
      <c r="H146" s="35"/>
      <c r="I146" s="36"/>
      <c r="K146" s="39"/>
    </row>
    <row r="147" spans="1:11" x14ac:dyDescent="0.2">
      <c r="A147" s="29"/>
      <c r="B147" s="30"/>
      <c r="C147" s="30"/>
      <c r="D147" s="31"/>
      <c r="E147" s="31"/>
      <c r="F147" s="19">
        <f t="shared" si="2"/>
        <v>0</v>
      </c>
      <c r="H147" s="35"/>
      <c r="I147" s="36"/>
      <c r="K147" s="39"/>
    </row>
    <row r="148" spans="1:11" x14ac:dyDescent="0.2">
      <c r="A148" s="29"/>
      <c r="B148" s="30"/>
      <c r="C148" s="30"/>
      <c r="D148" s="31"/>
      <c r="E148" s="31"/>
      <c r="F148" s="19">
        <f t="shared" si="2"/>
        <v>0</v>
      </c>
      <c r="H148" s="35"/>
      <c r="I148" s="36"/>
      <c r="K148" s="39"/>
    </row>
    <row r="149" spans="1:11" x14ac:dyDescent="0.2">
      <c r="A149" s="29"/>
      <c r="B149" s="30"/>
      <c r="C149" s="30"/>
      <c r="D149" s="31"/>
      <c r="E149" s="31"/>
      <c r="F149" s="19">
        <f t="shared" si="2"/>
        <v>0</v>
      </c>
      <c r="H149" s="35"/>
      <c r="I149" s="36"/>
      <c r="K149" s="39"/>
    </row>
    <row r="150" spans="1:11" x14ac:dyDescent="0.2">
      <c r="A150" s="29"/>
      <c r="B150" s="30"/>
      <c r="C150" s="30"/>
      <c r="D150" s="31"/>
      <c r="E150" s="31"/>
      <c r="F150" s="19">
        <f t="shared" si="2"/>
        <v>0</v>
      </c>
      <c r="H150" s="35"/>
      <c r="I150" s="36"/>
      <c r="K150" s="39"/>
    </row>
    <row r="151" spans="1:11" x14ac:dyDescent="0.2">
      <c r="A151" s="29"/>
      <c r="B151" s="30"/>
      <c r="C151" s="30"/>
      <c r="D151" s="31"/>
      <c r="E151" s="31"/>
      <c r="F151" s="19">
        <f t="shared" si="2"/>
        <v>0</v>
      </c>
      <c r="H151" s="35"/>
      <c r="I151" s="36"/>
      <c r="K151" s="39"/>
    </row>
    <row r="152" spans="1:11" x14ac:dyDescent="0.2">
      <c r="A152" s="29"/>
      <c r="B152" s="30"/>
      <c r="C152" s="30"/>
      <c r="D152" s="31"/>
      <c r="E152" s="31"/>
      <c r="F152" s="19">
        <f t="shared" si="2"/>
        <v>0</v>
      </c>
      <c r="H152" s="35"/>
      <c r="I152" s="36"/>
      <c r="K152" s="39"/>
    </row>
    <row r="153" spans="1:11" x14ac:dyDescent="0.2">
      <c r="A153" s="29"/>
      <c r="B153" s="30"/>
      <c r="C153" s="30"/>
      <c r="D153" s="31"/>
      <c r="E153" s="31"/>
      <c r="F153" s="19">
        <f t="shared" si="2"/>
        <v>0</v>
      </c>
      <c r="H153" s="35"/>
      <c r="I153" s="36"/>
      <c r="K153" s="39"/>
    </row>
    <row r="154" spans="1:11" x14ac:dyDescent="0.2">
      <c r="A154" s="29"/>
      <c r="B154" s="30"/>
      <c r="C154" s="30"/>
      <c r="D154" s="31"/>
      <c r="E154" s="31"/>
      <c r="F154" s="19">
        <f t="shared" si="2"/>
        <v>0</v>
      </c>
      <c r="H154" s="35"/>
      <c r="I154" s="36"/>
      <c r="K154" s="39"/>
    </row>
    <row r="155" spans="1:11" x14ac:dyDescent="0.2">
      <c r="A155" s="29"/>
      <c r="B155" s="30"/>
      <c r="C155" s="30"/>
      <c r="D155" s="31"/>
      <c r="E155" s="31"/>
      <c r="F155" s="19">
        <f t="shared" si="2"/>
        <v>0</v>
      </c>
      <c r="H155" s="35"/>
      <c r="I155" s="36"/>
      <c r="K155" s="39"/>
    </row>
    <row r="156" spans="1:11" x14ac:dyDescent="0.2">
      <c r="A156" s="29"/>
      <c r="B156" s="30"/>
      <c r="C156" s="30"/>
      <c r="D156" s="31"/>
      <c r="E156" s="31"/>
      <c r="F156" s="19">
        <f t="shared" si="2"/>
        <v>0</v>
      </c>
      <c r="H156" s="35"/>
      <c r="I156" s="36"/>
      <c r="K156" s="39"/>
    </row>
    <row r="157" spans="1:11" x14ac:dyDescent="0.2">
      <c r="A157" s="29"/>
      <c r="B157" s="30"/>
      <c r="C157" s="30"/>
      <c r="D157" s="31"/>
      <c r="E157" s="31"/>
      <c r="F157" s="19">
        <f t="shared" si="2"/>
        <v>0</v>
      </c>
      <c r="H157" s="35"/>
      <c r="I157" s="36"/>
      <c r="K157" s="39"/>
    </row>
    <row r="158" spans="1:11" x14ac:dyDescent="0.2">
      <c r="A158" s="29"/>
      <c r="B158" s="30"/>
      <c r="C158" s="30"/>
      <c r="D158" s="31"/>
      <c r="E158" s="31"/>
      <c r="F158" s="19">
        <f t="shared" si="2"/>
        <v>0</v>
      </c>
      <c r="H158" s="35"/>
      <c r="I158" s="36"/>
      <c r="K158" s="39"/>
    </row>
    <row r="159" spans="1:11" x14ac:dyDescent="0.2">
      <c r="A159" s="29"/>
      <c r="B159" s="30"/>
      <c r="C159" s="30"/>
      <c r="D159" s="31"/>
      <c r="E159" s="31"/>
      <c r="F159" s="19">
        <f t="shared" si="2"/>
        <v>0</v>
      </c>
      <c r="H159" s="35"/>
      <c r="I159" s="36"/>
      <c r="K159" s="39"/>
    </row>
    <row r="160" spans="1:11" x14ac:dyDescent="0.2">
      <c r="A160" s="29"/>
      <c r="B160" s="30"/>
      <c r="C160" s="30"/>
      <c r="D160" s="31"/>
      <c r="E160" s="31"/>
      <c r="F160" s="19">
        <f t="shared" si="2"/>
        <v>0</v>
      </c>
      <c r="H160" s="35"/>
      <c r="I160" s="36"/>
      <c r="K160" s="39"/>
    </row>
    <row r="161" spans="1:11" x14ac:dyDescent="0.2">
      <c r="A161" s="29"/>
      <c r="B161" s="30"/>
      <c r="C161" s="30"/>
      <c r="D161" s="31"/>
      <c r="E161" s="31"/>
      <c r="F161" s="19">
        <f t="shared" si="2"/>
        <v>0</v>
      </c>
      <c r="H161" s="35"/>
      <c r="I161" s="36"/>
      <c r="K161" s="39"/>
    </row>
    <row r="162" spans="1:11" x14ac:dyDescent="0.2">
      <c r="A162" s="29"/>
      <c r="B162" s="30"/>
      <c r="C162" s="30"/>
      <c r="D162" s="31"/>
      <c r="E162" s="31"/>
      <c r="F162" s="19">
        <f t="shared" si="2"/>
        <v>0</v>
      </c>
      <c r="H162" s="35"/>
      <c r="I162" s="36"/>
      <c r="K162" s="39"/>
    </row>
    <row r="163" spans="1:11" x14ac:dyDescent="0.2">
      <c r="A163" s="29"/>
      <c r="B163" s="30"/>
      <c r="C163" s="30"/>
      <c r="D163" s="31"/>
      <c r="E163" s="31"/>
      <c r="F163" s="19">
        <f t="shared" si="2"/>
        <v>0</v>
      </c>
      <c r="H163" s="35"/>
      <c r="I163" s="36"/>
      <c r="K163" s="39"/>
    </row>
    <row r="164" spans="1:11" x14ac:dyDescent="0.2">
      <c r="A164" s="29"/>
      <c r="B164" s="30"/>
      <c r="C164" s="30"/>
      <c r="D164" s="31"/>
      <c r="E164" s="31"/>
      <c r="F164" s="19">
        <f t="shared" si="2"/>
        <v>0</v>
      </c>
      <c r="H164" s="35"/>
      <c r="I164" s="36"/>
      <c r="K164" s="39"/>
    </row>
    <row r="165" spans="1:11" x14ac:dyDescent="0.2">
      <c r="A165" s="29"/>
      <c r="B165" s="30"/>
      <c r="C165" s="30"/>
      <c r="D165" s="31"/>
      <c r="E165" s="31"/>
      <c r="F165" s="19">
        <f t="shared" si="2"/>
        <v>0</v>
      </c>
      <c r="H165" s="35"/>
      <c r="I165" s="36"/>
      <c r="K165" s="39"/>
    </row>
    <row r="166" spans="1:11" x14ac:dyDescent="0.2">
      <c r="A166" s="29"/>
      <c r="B166" s="30"/>
      <c r="C166" s="30"/>
      <c r="D166" s="31"/>
      <c r="E166" s="31"/>
      <c r="F166" s="19">
        <f t="shared" si="2"/>
        <v>0</v>
      </c>
      <c r="H166" s="35"/>
      <c r="I166" s="36"/>
      <c r="K166" s="39"/>
    </row>
    <row r="167" spans="1:11" x14ac:dyDescent="0.2">
      <c r="A167" s="29"/>
      <c r="B167" s="30"/>
      <c r="C167" s="30"/>
      <c r="D167" s="31"/>
      <c r="E167" s="31"/>
      <c r="F167" s="19">
        <f t="shared" si="2"/>
        <v>0</v>
      </c>
      <c r="H167" s="35"/>
      <c r="I167" s="36"/>
      <c r="K167" s="39"/>
    </row>
    <row r="168" spans="1:11" x14ac:dyDescent="0.2">
      <c r="A168" s="29"/>
      <c r="B168" s="30"/>
      <c r="C168" s="30"/>
      <c r="D168" s="31"/>
      <c r="E168" s="31"/>
      <c r="F168" s="19">
        <f t="shared" si="2"/>
        <v>0</v>
      </c>
      <c r="H168" s="35"/>
      <c r="I168" s="36"/>
      <c r="K168" s="39"/>
    </row>
    <row r="169" spans="1:11" x14ac:dyDescent="0.2">
      <c r="A169" s="29"/>
      <c r="B169" s="30"/>
      <c r="C169" s="30"/>
      <c r="D169" s="31"/>
      <c r="E169" s="31"/>
      <c r="F169" s="19">
        <f t="shared" si="2"/>
        <v>0</v>
      </c>
      <c r="H169" s="35"/>
      <c r="I169" s="36"/>
      <c r="K169" s="39"/>
    </row>
    <row r="170" spans="1:11" x14ac:dyDescent="0.2">
      <c r="A170" s="29"/>
      <c r="B170" s="30"/>
      <c r="C170" s="30"/>
      <c r="D170" s="31"/>
      <c r="E170" s="31"/>
      <c r="F170" s="19">
        <f t="shared" si="2"/>
        <v>0</v>
      </c>
      <c r="H170" s="35"/>
      <c r="I170" s="36"/>
      <c r="K170" s="39"/>
    </row>
    <row r="171" spans="1:11" x14ac:dyDescent="0.2">
      <c r="A171" s="29"/>
      <c r="B171" s="30"/>
      <c r="C171" s="30"/>
      <c r="D171" s="31"/>
      <c r="E171" s="31"/>
      <c r="F171" s="19">
        <f t="shared" si="2"/>
        <v>0</v>
      </c>
      <c r="H171" s="35"/>
      <c r="I171" s="36"/>
      <c r="K171" s="39"/>
    </row>
    <row r="172" spans="1:11" x14ac:dyDescent="0.2">
      <c r="A172" s="29"/>
      <c r="B172" s="30"/>
      <c r="C172" s="30"/>
      <c r="D172" s="31"/>
      <c r="E172" s="31"/>
      <c r="F172" s="19">
        <f t="shared" si="2"/>
        <v>0</v>
      </c>
      <c r="H172" s="35"/>
      <c r="I172" s="36"/>
      <c r="K172" s="39"/>
    </row>
    <row r="173" spans="1:11" x14ac:dyDescent="0.2">
      <c r="A173" s="29"/>
      <c r="B173" s="30"/>
      <c r="C173" s="30"/>
      <c r="D173" s="31"/>
      <c r="E173" s="31"/>
      <c r="F173" s="19">
        <f t="shared" si="2"/>
        <v>0</v>
      </c>
      <c r="H173" s="35"/>
      <c r="I173" s="36"/>
      <c r="K173" s="39"/>
    </row>
    <row r="174" spans="1:11" x14ac:dyDescent="0.2">
      <c r="A174" s="29"/>
      <c r="B174" s="30"/>
      <c r="C174" s="30"/>
      <c r="D174" s="31"/>
      <c r="E174" s="31"/>
      <c r="F174" s="19">
        <f t="shared" si="2"/>
        <v>0</v>
      </c>
      <c r="H174" s="35"/>
      <c r="I174" s="36"/>
      <c r="K174" s="39"/>
    </row>
    <row r="175" spans="1:11" x14ac:dyDescent="0.2">
      <c r="A175" s="29"/>
      <c r="B175" s="30"/>
      <c r="C175" s="30"/>
      <c r="D175" s="31"/>
      <c r="E175" s="31"/>
      <c r="F175" s="19">
        <f t="shared" si="2"/>
        <v>0</v>
      </c>
      <c r="H175" s="35"/>
      <c r="I175" s="36"/>
      <c r="K175" s="39"/>
    </row>
    <row r="176" spans="1:11" x14ac:dyDescent="0.2">
      <c r="A176" s="29"/>
      <c r="B176" s="30"/>
      <c r="C176" s="30"/>
      <c r="D176" s="31"/>
      <c r="E176" s="31"/>
      <c r="F176" s="19">
        <f t="shared" si="2"/>
        <v>0</v>
      </c>
      <c r="H176" s="35"/>
      <c r="I176" s="36"/>
      <c r="K176" s="39"/>
    </row>
    <row r="177" spans="1:11" x14ac:dyDescent="0.2">
      <c r="A177" s="29"/>
      <c r="B177" s="30"/>
      <c r="C177" s="30"/>
      <c r="D177" s="31"/>
      <c r="E177" s="31"/>
      <c r="F177" s="19">
        <f t="shared" si="2"/>
        <v>0</v>
      </c>
      <c r="H177" s="35"/>
      <c r="I177" s="36"/>
      <c r="K177" s="39"/>
    </row>
    <row r="178" spans="1:11" x14ac:dyDescent="0.2">
      <c r="A178" s="29"/>
      <c r="B178" s="30"/>
      <c r="C178" s="30"/>
      <c r="D178" s="31"/>
      <c r="E178" s="31"/>
      <c r="F178" s="19">
        <f t="shared" si="2"/>
        <v>0</v>
      </c>
      <c r="H178" s="35"/>
      <c r="I178" s="36"/>
      <c r="K178" s="39"/>
    </row>
    <row r="179" spans="1:11" x14ac:dyDescent="0.2">
      <c r="A179" s="29"/>
      <c r="B179" s="30"/>
      <c r="C179" s="30"/>
      <c r="D179" s="31"/>
      <c r="E179" s="31"/>
      <c r="F179" s="19">
        <f t="shared" si="2"/>
        <v>0</v>
      </c>
      <c r="H179" s="35"/>
      <c r="I179" s="36"/>
      <c r="K179" s="39"/>
    </row>
    <row r="180" spans="1:11" x14ac:dyDescent="0.2">
      <c r="A180" s="29"/>
      <c r="B180" s="30"/>
      <c r="C180" s="30"/>
      <c r="D180" s="31"/>
      <c r="E180" s="31"/>
      <c r="F180" s="19">
        <f t="shared" si="2"/>
        <v>0</v>
      </c>
      <c r="H180" s="35"/>
      <c r="I180" s="36"/>
      <c r="K180" s="39"/>
    </row>
    <row r="181" spans="1:11" x14ac:dyDescent="0.2">
      <c r="A181" s="29"/>
      <c r="B181" s="30"/>
      <c r="C181" s="30"/>
      <c r="D181" s="31"/>
      <c r="E181" s="31"/>
      <c r="F181" s="19">
        <f t="shared" si="2"/>
        <v>0</v>
      </c>
      <c r="H181" s="35"/>
      <c r="I181" s="36"/>
      <c r="K181" s="39"/>
    </row>
    <row r="182" spans="1:11" x14ac:dyDescent="0.2">
      <c r="A182" s="29"/>
      <c r="B182" s="30"/>
      <c r="C182" s="30"/>
      <c r="D182" s="31"/>
      <c r="E182" s="31"/>
      <c r="F182" s="19">
        <f t="shared" si="2"/>
        <v>0</v>
      </c>
      <c r="H182" s="35"/>
      <c r="I182" s="36"/>
      <c r="K182" s="39"/>
    </row>
    <row r="183" spans="1:11" x14ac:dyDescent="0.2">
      <c r="A183" s="29"/>
      <c r="B183" s="30"/>
      <c r="C183" s="30"/>
      <c r="D183" s="31"/>
      <c r="E183" s="31"/>
      <c r="F183" s="19">
        <f t="shared" si="2"/>
        <v>0</v>
      </c>
      <c r="H183" s="35"/>
      <c r="I183" s="36"/>
      <c r="K183" s="39"/>
    </row>
    <row r="184" spans="1:11" x14ac:dyDescent="0.2">
      <c r="A184" s="29"/>
      <c r="B184" s="30"/>
      <c r="C184" s="30"/>
      <c r="D184" s="31"/>
      <c r="E184" s="31"/>
      <c r="F184" s="19">
        <f t="shared" si="2"/>
        <v>0</v>
      </c>
      <c r="H184" s="35"/>
      <c r="I184" s="36"/>
      <c r="K184" s="39"/>
    </row>
    <row r="185" spans="1:11" x14ac:dyDescent="0.2">
      <c r="A185" s="29"/>
      <c r="B185" s="30"/>
      <c r="C185" s="30"/>
      <c r="D185" s="31"/>
      <c r="E185" s="31"/>
      <c r="F185" s="19">
        <f t="shared" si="2"/>
        <v>0</v>
      </c>
      <c r="H185" s="35"/>
      <c r="I185" s="36"/>
      <c r="K185" s="39"/>
    </row>
    <row r="186" spans="1:11" x14ac:dyDescent="0.2">
      <c r="A186" s="29"/>
      <c r="B186" s="30"/>
      <c r="C186" s="30"/>
      <c r="D186" s="31"/>
      <c r="E186" s="31"/>
      <c r="F186" s="19">
        <f t="shared" si="2"/>
        <v>0</v>
      </c>
      <c r="H186" s="35"/>
      <c r="I186" s="36"/>
      <c r="K186" s="39"/>
    </row>
    <row r="187" spans="1:11" x14ac:dyDescent="0.2">
      <c r="A187" s="29"/>
      <c r="B187" s="30"/>
      <c r="C187" s="30"/>
      <c r="D187" s="31"/>
      <c r="E187" s="31"/>
      <c r="F187" s="19">
        <f t="shared" si="2"/>
        <v>0</v>
      </c>
      <c r="H187" s="35"/>
      <c r="I187" s="36"/>
      <c r="K187" s="39"/>
    </row>
    <row r="188" spans="1:11" x14ac:dyDescent="0.2">
      <c r="A188" s="29"/>
      <c r="B188" s="30"/>
      <c r="C188" s="30"/>
      <c r="D188" s="31"/>
      <c r="E188" s="31"/>
      <c r="F188" s="19">
        <f t="shared" si="2"/>
        <v>0</v>
      </c>
      <c r="H188" s="35"/>
      <c r="I188" s="36"/>
      <c r="K188" s="39"/>
    </row>
    <row r="189" spans="1:11" x14ac:dyDescent="0.2">
      <c r="A189" s="29"/>
      <c r="B189" s="30"/>
      <c r="C189" s="30"/>
      <c r="D189" s="31"/>
      <c r="E189" s="31"/>
      <c r="F189" s="19">
        <f t="shared" si="2"/>
        <v>0</v>
      </c>
      <c r="H189" s="35"/>
      <c r="I189" s="36"/>
      <c r="K189" s="39"/>
    </row>
    <row r="190" spans="1:11" x14ac:dyDescent="0.2">
      <c r="A190" s="29"/>
      <c r="B190" s="30"/>
      <c r="C190" s="30"/>
      <c r="D190" s="31"/>
      <c r="E190" s="31"/>
      <c r="F190" s="19">
        <f t="shared" si="2"/>
        <v>0</v>
      </c>
      <c r="H190" s="35"/>
      <c r="I190" s="36"/>
      <c r="K190" s="39"/>
    </row>
    <row r="191" spans="1:11" x14ac:dyDescent="0.2">
      <c r="A191" s="29"/>
      <c r="B191" s="30"/>
      <c r="C191" s="30"/>
      <c r="D191" s="31"/>
      <c r="E191" s="31"/>
      <c r="F191" s="19">
        <f t="shared" si="2"/>
        <v>0</v>
      </c>
      <c r="H191" s="35"/>
      <c r="I191" s="36"/>
      <c r="K191" s="39"/>
    </row>
    <row r="192" spans="1:11" x14ac:dyDescent="0.2">
      <c r="A192" s="29"/>
      <c r="B192" s="30"/>
      <c r="C192" s="30"/>
      <c r="D192" s="31"/>
      <c r="E192" s="31"/>
      <c r="F192" s="19">
        <f t="shared" si="2"/>
        <v>0</v>
      </c>
      <c r="H192" s="35"/>
      <c r="I192" s="36"/>
      <c r="K192" s="39"/>
    </row>
    <row r="193" spans="1:11" x14ac:dyDescent="0.2">
      <c r="A193" s="29"/>
      <c r="B193" s="30"/>
      <c r="C193" s="30"/>
      <c r="D193" s="31"/>
      <c r="E193" s="31"/>
      <c r="F193" s="19">
        <f t="shared" si="2"/>
        <v>0</v>
      </c>
      <c r="H193" s="35"/>
      <c r="I193" s="36"/>
      <c r="K193" s="39"/>
    </row>
    <row r="194" spans="1:11" x14ac:dyDescent="0.2">
      <c r="A194" s="29"/>
      <c r="B194" s="30"/>
      <c r="C194" s="30"/>
      <c r="D194" s="31"/>
      <c r="E194" s="31"/>
      <c r="F194" s="19">
        <f t="shared" si="2"/>
        <v>0</v>
      </c>
      <c r="H194" s="35"/>
      <c r="I194" s="36"/>
      <c r="K194" s="39"/>
    </row>
    <row r="195" spans="1:11" x14ac:dyDescent="0.2">
      <c r="A195" s="29"/>
      <c r="B195" s="30"/>
      <c r="C195" s="30"/>
      <c r="D195" s="31"/>
      <c r="E195" s="31"/>
      <c r="F195" s="19">
        <f t="shared" si="2"/>
        <v>0</v>
      </c>
      <c r="H195" s="35"/>
      <c r="I195" s="36"/>
      <c r="K195" s="39"/>
    </row>
    <row r="196" spans="1:11" x14ac:dyDescent="0.2">
      <c r="A196" s="29"/>
      <c r="B196" s="30"/>
      <c r="C196" s="30"/>
      <c r="D196" s="31"/>
      <c r="E196" s="31"/>
      <c r="F196" s="19">
        <f t="shared" si="2"/>
        <v>0</v>
      </c>
      <c r="H196" s="35"/>
      <c r="I196" s="36"/>
      <c r="K196" s="39"/>
    </row>
    <row r="197" spans="1:11" x14ac:dyDescent="0.2">
      <c r="A197" s="29"/>
      <c r="B197" s="30"/>
      <c r="C197" s="30"/>
      <c r="D197" s="31"/>
      <c r="E197" s="31"/>
      <c r="F197" s="19">
        <f t="shared" si="2"/>
        <v>0</v>
      </c>
      <c r="H197" s="35"/>
      <c r="I197" s="36"/>
      <c r="K197" s="39"/>
    </row>
    <row r="198" spans="1:11" x14ac:dyDescent="0.2">
      <c r="A198" s="29"/>
      <c r="B198" s="30"/>
      <c r="C198" s="30"/>
      <c r="D198" s="31"/>
      <c r="E198" s="31"/>
      <c r="F198" s="19">
        <f t="shared" si="2"/>
        <v>0</v>
      </c>
      <c r="H198" s="35"/>
      <c r="I198" s="36"/>
      <c r="K198" s="39"/>
    </row>
    <row r="199" spans="1:11" x14ac:dyDescent="0.2">
      <c r="A199" s="29"/>
      <c r="B199" s="30"/>
      <c r="C199" s="30"/>
      <c r="D199" s="31"/>
      <c r="E199" s="31"/>
      <c r="F199" s="19">
        <f t="shared" si="2"/>
        <v>0</v>
      </c>
      <c r="H199" s="35"/>
      <c r="I199" s="36"/>
      <c r="K199" s="39"/>
    </row>
    <row r="200" spans="1:11" ht="17" thickBot="1" x14ac:dyDescent="0.25">
      <c r="A200" s="32"/>
      <c r="B200" s="33"/>
      <c r="C200" s="33"/>
      <c r="D200" s="34"/>
      <c r="E200" s="34"/>
      <c r="F200" s="20">
        <f t="shared" si="2"/>
        <v>0</v>
      </c>
      <c r="G200" s="21"/>
      <c r="H200" s="37"/>
      <c r="I200" s="38"/>
      <c r="J200" s="21"/>
      <c r="K200" s="40"/>
    </row>
    <row r="201" spans="1:11" x14ac:dyDescent="0.2">
      <c r="A201" s="12"/>
      <c r="B201"/>
      <c r="C201"/>
      <c r="D201" s="7"/>
      <c r="E201" s="7"/>
      <c r="F201" s="7"/>
      <c r="H201"/>
      <c r="I201"/>
      <c r="K201"/>
    </row>
    <row r="202" spans="1:11" x14ac:dyDescent="0.2">
      <c r="A202" s="12"/>
      <c r="B202"/>
      <c r="C202"/>
      <c r="D202" s="7"/>
      <c r="E202" s="7"/>
      <c r="F202" s="7"/>
      <c r="H202"/>
      <c r="I202"/>
      <c r="K202"/>
    </row>
    <row r="203" spans="1:11" x14ac:dyDescent="0.2">
      <c r="A203" s="12"/>
      <c r="B203"/>
      <c r="C203"/>
      <c r="D203" s="7"/>
      <c r="E203" s="7"/>
      <c r="F203" s="7"/>
      <c r="H203"/>
      <c r="I203"/>
      <c r="K203"/>
    </row>
    <row r="204" spans="1:11" x14ac:dyDescent="0.2">
      <c r="A204" s="12"/>
      <c r="B204"/>
      <c r="C204"/>
      <c r="D204" s="7"/>
      <c r="E204" s="7"/>
      <c r="F204" s="7"/>
      <c r="H204"/>
      <c r="I204"/>
      <c r="K204"/>
    </row>
    <row r="205" spans="1:11" x14ac:dyDescent="0.2">
      <c r="A205" s="12"/>
      <c r="B205"/>
      <c r="C205"/>
      <c r="D205" s="7"/>
      <c r="E205" s="7"/>
      <c r="F205" s="7"/>
      <c r="H205"/>
      <c r="I205"/>
      <c r="K205"/>
    </row>
    <row r="206" spans="1:11" x14ac:dyDescent="0.2">
      <c r="A206" s="12"/>
      <c r="B206"/>
      <c r="C206"/>
      <c r="D206" s="7"/>
      <c r="E206" s="7"/>
      <c r="F206" s="7"/>
      <c r="H206"/>
      <c r="I206"/>
      <c r="K206"/>
    </row>
    <row r="207" spans="1:11" x14ac:dyDescent="0.2">
      <c r="A207" s="12"/>
      <c r="B207"/>
      <c r="C207"/>
      <c r="D207" s="7"/>
      <c r="E207" s="7"/>
      <c r="F207" s="7"/>
      <c r="H207"/>
      <c r="I207"/>
      <c r="K207"/>
    </row>
    <row r="208" spans="1:11" x14ac:dyDescent="0.2">
      <c r="A208" s="12"/>
      <c r="B208"/>
      <c r="C208"/>
      <c r="D208" s="7"/>
      <c r="E208" s="7"/>
      <c r="F208" s="7"/>
      <c r="H208"/>
      <c r="I208"/>
      <c r="K208"/>
    </row>
    <row r="209" spans="1:11" x14ac:dyDescent="0.2">
      <c r="A209" s="12"/>
      <c r="B209"/>
      <c r="C209"/>
      <c r="D209" s="7"/>
      <c r="E209" s="7"/>
      <c r="F209" s="7"/>
      <c r="H209"/>
      <c r="I209"/>
      <c r="K209"/>
    </row>
    <row r="210" spans="1:11" x14ac:dyDescent="0.2">
      <c r="A210" s="12"/>
      <c r="B210"/>
      <c r="C210"/>
      <c r="D210" s="7"/>
      <c r="E210" s="7"/>
      <c r="F210" s="7"/>
      <c r="H210"/>
      <c r="I210"/>
      <c r="K210"/>
    </row>
    <row r="211" spans="1:11" x14ac:dyDescent="0.2">
      <c r="A211" s="12"/>
      <c r="B211"/>
      <c r="C211"/>
      <c r="D211" s="7"/>
      <c r="E211" s="7"/>
      <c r="F211" s="7"/>
      <c r="H211"/>
      <c r="I211"/>
      <c r="K211"/>
    </row>
    <row r="212" spans="1:11" x14ac:dyDescent="0.2">
      <c r="A212" s="12"/>
      <c r="B212"/>
      <c r="C212"/>
      <c r="D212" s="7"/>
      <c r="E212" s="7"/>
      <c r="F212" s="7"/>
      <c r="H212"/>
      <c r="I212"/>
      <c r="K212"/>
    </row>
    <row r="213" spans="1:11" x14ac:dyDescent="0.2">
      <c r="A213" s="12"/>
      <c r="B213"/>
      <c r="C213"/>
      <c r="D213" s="7"/>
      <c r="E213" s="7"/>
      <c r="F213" s="7"/>
      <c r="H213"/>
      <c r="I213"/>
      <c r="K213"/>
    </row>
    <row r="214" spans="1:11" x14ac:dyDescent="0.2">
      <c r="A214" s="12"/>
      <c r="B214"/>
      <c r="C214"/>
      <c r="D214" s="7"/>
      <c r="E214" s="7"/>
      <c r="F214" s="7"/>
      <c r="H214"/>
      <c r="I214"/>
      <c r="K214"/>
    </row>
    <row r="215" spans="1:11" x14ac:dyDescent="0.2">
      <c r="A215" s="12"/>
      <c r="B215"/>
      <c r="C215"/>
      <c r="D215" s="7"/>
      <c r="E215" s="7"/>
      <c r="F215" s="7"/>
      <c r="H215"/>
      <c r="I215"/>
      <c r="K215"/>
    </row>
    <row r="216" spans="1:11" x14ac:dyDescent="0.2">
      <c r="A216" s="12"/>
      <c r="B216"/>
      <c r="C216"/>
      <c r="D216" s="7"/>
      <c r="E216" s="7"/>
      <c r="F216" s="7"/>
      <c r="H216"/>
      <c r="I216"/>
      <c r="K216"/>
    </row>
    <row r="217" spans="1:11" x14ac:dyDescent="0.2">
      <c r="A217" s="12"/>
      <c r="B217"/>
      <c r="C217"/>
      <c r="D217" s="7"/>
      <c r="E217" s="7"/>
      <c r="F217" s="7"/>
      <c r="H217"/>
      <c r="I217"/>
      <c r="K217"/>
    </row>
    <row r="218" spans="1:11" x14ac:dyDescent="0.2">
      <c r="A218" s="12"/>
      <c r="B218"/>
      <c r="C218"/>
      <c r="D218" s="7"/>
      <c r="E218" s="7"/>
      <c r="F218" s="7"/>
      <c r="H218"/>
      <c r="I218"/>
      <c r="K218"/>
    </row>
    <row r="219" spans="1:11" x14ac:dyDescent="0.2">
      <c r="A219" s="12"/>
      <c r="B219"/>
      <c r="C219"/>
      <c r="D219" s="7"/>
      <c r="E219" s="7"/>
      <c r="F219" s="7"/>
      <c r="H219"/>
      <c r="I219"/>
      <c r="K219"/>
    </row>
    <row r="220" spans="1:11" x14ac:dyDescent="0.2">
      <c r="A220" s="12"/>
      <c r="B220"/>
      <c r="C220"/>
      <c r="D220" s="7"/>
      <c r="E220" s="7"/>
      <c r="F220" s="7"/>
      <c r="H220"/>
      <c r="I220"/>
      <c r="K220"/>
    </row>
    <row r="221" spans="1:11" x14ac:dyDescent="0.2">
      <c r="A221" s="12"/>
      <c r="B221"/>
      <c r="C221"/>
      <c r="D221" s="7"/>
      <c r="E221" s="7"/>
      <c r="F221" s="7"/>
      <c r="H221"/>
      <c r="I221"/>
      <c r="K221"/>
    </row>
    <row r="222" spans="1:11" x14ac:dyDescent="0.2">
      <c r="A222" s="12"/>
      <c r="B222"/>
      <c r="C222"/>
      <c r="D222" s="7"/>
      <c r="E222" s="7"/>
      <c r="F222" s="7"/>
      <c r="H222"/>
      <c r="I222"/>
      <c r="K222"/>
    </row>
    <row r="223" spans="1:11" x14ac:dyDescent="0.2">
      <c r="A223" s="12"/>
      <c r="B223"/>
      <c r="C223"/>
      <c r="D223" s="7"/>
      <c r="E223" s="7"/>
      <c r="F223" s="7"/>
      <c r="H223"/>
      <c r="I223"/>
      <c r="K223"/>
    </row>
    <row r="224" spans="1:11" x14ac:dyDescent="0.2">
      <c r="A224" s="12"/>
      <c r="B224"/>
      <c r="C224"/>
      <c r="D224" s="7"/>
      <c r="E224" s="7"/>
      <c r="F224" s="7"/>
      <c r="H224"/>
      <c r="I224"/>
      <c r="K224"/>
    </row>
    <row r="225" spans="1:11" x14ac:dyDescent="0.2">
      <c r="A225" s="12"/>
      <c r="B225"/>
      <c r="C225"/>
      <c r="D225" s="7"/>
      <c r="E225" s="7"/>
      <c r="F225" s="7"/>
      <c r="H225"/>
      <c r="I225"/>
      <c r="K225"/>
    </row>
    <row r="226" spans="1:11" x14ac:dyDescent="0.2">
      <c r="A226" s="12"/>
      <c r="B226"/>
      <c r="C226"/>
      <c r="D226" s="7"/>
      <c r="E226" s="7"/>
      <c r="F226" s="7"/>
      <c r="H226"/>
      <c r="I226"/>
      <c r="K226"/>
    </row>
    <row r="227" spans="1:11" x14ac:dyDescent="0.2">
      <c r="A227" s="12"/>
      <c r="B227"/>
      <c r="C227"/>
      <c r="D227" s="7"/>
      <c r="E227" s="7"/>
      <c r="F227" s="7"/>
      <c r="H227"/>
      <c r="I227"/>
      <c r="K227"/>
    </row>
    <row r="228" spans="1:11" x14ac:dyDescent="0.2">
      <c r="A228" s="12"/>
      <c r="B228"/>
      <c r="C228"/>
      <c r="D228" s="7"/>
      <c r="E228" s="7"/>
      <c r="F228" s="7"/>
      <c r="H228"/>
      <c r="I228"/>
      <c r="K228"/>
    </row>
    <row r="229" spans="1:11" x14ac:dyDescent="0.2">
      <c r="A229" s="12"/>
      <c r="B229"/>
      <c r="C229"/>
      <c r="D229" s="7"/>
      <c r="E229" s="7"/>
      <c r="F229" s="7"/>
      <c r="H229"/>
      <c r="I229"/>
      <c r="K229"/>
    </row>
    <row r="230" spans="1:11" x14ac:dyDescent="0.2">
      <c r="A230" s="12"/>
      <c r="B230"/>
      <c r="C230"/>
      <c r="D230" s="7"/>
      <c r="E230" s="7"/>
      <c r="F230" s="7"/>
      <c r="H230"/>
      <c r="I230"/>
      <c r="K230"/>
    </row>
    <row r="231" spans="1:11" x14ac:dyDescent="0.2">
      <c r="A231" s="12"/>
      <c r="B231"/>
      <c r="C231"/>
      <c r="D231" s="7"/>
      <c r="E231" s="7"/>
      <c r="F231" s="7"/>
      <c r="H231"/>
      <c r="I231"/>
      <c r="K231"/>
    </row>
    <row r="232" spans="1:11" x14ac:dyDescent="0.2">
      <c r="A232" s="12"/>
      <c r="B232"/>
      <c r="C232"/>
      <c r="D232" s="7"/>
      <c r="E232" s="7"/>
      <c r="F232" s="7"/>
      <c r="H232"/>
      <c r="I232"/>
      <c r="K232"/>
    </row>
    <row r="233" spans="1:11" x14ac:dyDescent="0.2">
      <c r="A233" s="12"/>
      <c r="B233"/>
      <c r="C233"/>
      <c r="D233" s="7"/>
      <c r="E233" s="7"/>
      <c r="F233" s="7"/>
      <c r="H233"/>
      <c r="I233"/>
      <c r="K233"/>
    </row>
    <row r="234" spans="1:11" x14ac:dyDescent="0.2">
      <c r="A234" s="12"/>
      <c r="B234"/>
      <c r="C234"/>
      <c r="D234" s="7"/>
      <c r="E234" s="7"/>
      <c r="F234" s="7"/>
      <c r="H234"/>
      <c r="I234"/>
      <c r="K234"/>
    </row>
    <row r="235" spans="1:11" x14ac:dyDescent="0.2">
      <c r="A235" s="12"/>
      <c r="B235"/>
      <c r="C235"/>
      <c r="D235" s="7"/>
      <c r="E235" s="7"/>
      <c r="F235" s="7"/>
      <c r="H235"/>
      <c r="I235"/>
      <c r="K235"/>
    </row>
    <row r="236" spans="1:11" x14ac:dyDescent="0.2">
      <c r="A236" s="12"/>
      <c r="B236"/>
      <c r="C236"/>
      <c r="D236" s="7"/>
      <c r="E236" s="7"/>
      <c r="F236" s="7"/>
      <c r="H236"/>
      <c r="I236"/>
      <c r="K236"/>
    </row>
    <row r="237" spans="1:11" x14ac:dyDescent="0.2">
      <c r="A237" s="12"/>
      <c r="B237"/>
      <c r="C237"/>
      <c r="D237" s="7"/>
      <c r="E237" s="7"/>
      <c r="F237" s="7"/>
      <c r="H237"/>
      <c r="I237"/>
      <c r="K237"/>
    </row>
    <row r="238" spans="1:11" x14ac:dyDescent="0.2">
      <c r="A238" s="12"/>
      <c r="B238"/>
      <c r="C238"/>
      <c r="D238" s="7"/>
      <c r="E238" s="7"/>
      <c r="F238" s="7"/>
      <c r="H238"/>
      <c r="I238"/>
      <c r="K238"/>
    </row>
    <row r="239" spans="1:11" x14ac:dyDescent="0.2">
      <c r="A239" s="12"/>
      <c r="B239"/>
      <c r="C239"/>
      <c r="D239" s="7"/>
      <c r="E239" s="7"/>
      <c r="F239" s="7"/>
      <c r="H239"/>
      <c r="I239"/>
      <c r="K239"/>
    </row>
    <row r="240" spans="1:11" x14ac:dyDescent="0.2">
      <c r="A240" s="12"/>
      <c r="B240"/>
      <c r="C240"/>
      <c r="D240" s="7"/>
      <c r="E240" s="7"/>
      <c r="F240" s="7"/>
      <c r="H240"/>
      <c r="I240"/>
      <c r="K240"/>
    </row>
    <row r="241" spans="1:11" x14ac:dyDescent="0.2">
      <c r="A241" s="12"/>
      <c r="B241"/>
      <c r="C241"/>
      <c r="D241" s="7"/>
      <c r="E241" s="7"/>
      <c r="F241" s="7"/>
      <c r="H241"/>
      <c r="I241"/>
      <c r="K241"/>
    </row>
    <row r="242" spans="1:11" x14ac:dyDescent="0.2">
      <c r="A242" s="12"/>
      <c r="B242"/>
      <c r="C242"/>
      <c r="D242" s="7"/>
      <c r="E242" s="7"/>
      <c r="F242" s="7"/>
      <c r="H242"/>
      <c r="I242"/>
      <c r="K242"/>
    </row>
    <row r="243" spans="1:11" x14ac:dyDescent="0.2">
      <c r="A243" s="12"/>
      <c r="B243"/>
      <c r="C243"/>
      <c r="D243" s="7"/>
      <c r="E243" s="7"/>
      <c r="F243" s="7"/>
      <c r="H243"/>
      <c r="I243"/>
      <c r="K243"/>
    </row>
    <row r="244" spans="1:11" x14ac:dyDescent="0.2">
      <c r="A244" s="12"/>
      <c r="B244"/>
      <c r="C244"/>
      <c r="D244" s="7"/>
      <c r="E244" s="7"/>
      <c r="F244" s="7"/>
      <c r="H244"/>
      <c r="I244"/>
      <c r="K244"/>
    </row>
    <row r="245" spans="1:11" x14ac:dyDescent="0.2">
      <c r="A245" s="12"/>
      <c r="B245"/>
      <c r="C245"/>
      <c r="D245" s="7"/>
      <c r="E245" s="7"/>
      <c r="F245" s="7"/>
      <c r="H245"/>
      <c r="I245"/>
      <c r="K245"/>
    </row>
    <row r="246" spans="1:11" x14ac:dyDescent="0.2">
      <c r="A246" s="12"/>
      <c r="B246"/>
      <c r="C246"/>
      <c r="D246" s="7"/>
      <c r="E246" s="7"/>
      <c r="F246" s="7"/>
      <c r="H246"/>
      <c r="I246"/>
      <c r="K246"/>
    </row>
    <row r="247" spans="1:11" x14ac:dyDescent="0.2">
      <c r="A247" s="12"/>
      <c r="B247"/>
      <c r="C247"/>
      <c r="D247" s="7"/>
      <c r="E247" s="7"/>
      <c r="F247" s="7"/>
      <c r="H247"/>
      <c r="I247"/>
      <c r="K247"/>
    </row>
    <row r="248" spans="1:11" x14ac:dyDescent="0.2">
      <c r="A248" s="12"/>
      <c r="B248"/>
      <c r="C248"/>
      <c r="D248" s="7"/>
      <c r="E248" s="7"/>
      <c r="F248" s="7"/>
      <c r="H248"/>
      <c r="I248"/>
      <c r="K248"/>
    </row>
    <row r="249" spans="1:11" x14ac:dyDescent="0.2">
      <c r="A249" s="12"/>
      <c r="B249"/>
      <c r="C249"/>
      <c r="D249" s="7"/>
      <c r="E249" s="7"/>
      <c r="F249" s="7"/>
      <c r="H249"/>
      <c r="I249"/>
      <c r="K249"/>
    </row>
    <row r="250" spans="1:11" x14ac:dyDescent="0.2">
      <c r="A250" s="12"/>
      <c r="B250"/>
      <c r="C250"/>
      <c r="D250" s="7"/>
      <c r="E250" s="7"/>
      <c r="F250" s="7"/>
      <c r="H250"/>
      <c r="I250"/>
      <c r="K250"/>
    </row>
    <row r="251" spans="1:11" x14ac:dyDescent="0.2">
      <c r="A251" s="12"/>
      <c r="B251"/>
      <c r="C251"/>
      <c r="D251" s="7"/>
      <c r="E251" s="7"/>
      <c r="F251" s="7"/>
      <c r="H251"/>
      <c r="I251"/>
      <c r="K251"/>
    </row>
    <row r="252" spans="1:11" x14ac:dyDescent="0.2">
      <c r="A252" s="12"/>
      <c r="B252"/>
      <c r="C252"/>
      <c r="D252" s="7"/>
      <c r="E252" s="7"/>
      <c r="F252" s="7"/>
      <c r="H252"/>
      <c r="I252"/>
      <c r="K252"/>
    </row>
    <row r="253" spans="1:11" x14ac:dyDescent="0.2">
      <c r="A253" s="12"/>
      <c r="B253"/>
      <c r="C253"/>
      <c r="D253" s="7"/>
      <c r="E253" s="7"/>
      <c r="F253" s="7"/>
      <c r="H253"/>
      <c r="I253"/>
      <c r="K253"/>
    </row>
    <row r="254" spans="1:11" x14ac:dyDescent="0.2">
      <c r="A254" s="12"/>
      <c r="B254"/>
      <c r="C254"/>
      <c r="D254" s="7"/>
      <c r="E254" s="7"/>
      <c r="F254" s="7"/>
      <c r="H254"/>
      <c r="I254"/>
      <c r="K254"/>
    </row>
    <row r="255" spans="1:11" x14ac:dyDescent="0.2">
      <c r="A255" s="12"/>
      <c r="B255"/>
      <c r="C255"/>
      <c r="D255" s="7"/>
      <c r="E255" s="7"/>
      <c r="F255" s="7"/>
      <c r="H255"/>
      <c r="I255"/>
      <c r="K255"/>
    </row>
    <row r="256" spans="1:11" x14ac:dyDescent="0.2">
      <c r="A256" s="12"/>
      <c r="B256"/>
      <c r="C256"/>
      <c r="D256" s="7"/>
      <c r="E256" s="7"/>
      <c r="F256" s="7"/>
      <c r="H256"/>
      <c r="I256"/>
      <c r="K256"/>
    </row>
    <row r="257" spans="1:11" x14ac:dyDescent="0.2">
      <c r="A257" s="12"/>
      <c r="B257"/>
      <c r="C257"/>
      <c r="D257" s="7"/>
      <c r="E257" s="7"/>
      <c r="F257" s="7"/>
      <c r="H257"/>
      <c r="I257"/>
      <c r="K257"/>
    </row>
    <row r="258" spans="1:11" x14ac:dyDescent="0.2">
      <c r="A258" s="12"/>
      <c r="B258"/>
      <c r="C258"/>
      <c r="D258" s="7"/>
      <c r="E258" s="7"/>
      <c r="F258" s="7"/>
      <c r="H258"/>
      <c r="I258"/>
      <c r="K258"/>
    </row>
    <row r="259" spans="1:11" x14ac:dyDescent="0.2">
      <c r="A259" s="12"/>
      <c r="B259"/>
      <c r="C259"/>
      <c r="D259" s="7"/>
      <c r="E259" s="7"/>
      <c r="F259" s="7"/>
      <c r="H259"/>
      <c r="I259"/>
      <c r="K259"/>
    </row>
    <row r="260" spans="1:11" x14ac:dyDescent="0.2">
      <c r="A260" s="12"/>
      <c r="B260"/>
      <c r="C260"/>
      <c r="D260" s="7"/>
      <c r="E260" s="7"/>
      <c r="F260" s="7"/>
      <c r="H260"/>
      <c r="I260"/>
      <c r="K260"/>
    </row>
    <row r="261" spans="1:11" x14ac:dyDescent="0.2">
      <c r="A261" s="12"/>
      <c r="B261"/>
      <c r="C261"/>
      <c r="D261" s="7"/>
      <c r="E261" s="7"/>
      <c r="F261" s="7"/>
      <c r="H261"/>
      <c r="I261"/>
      <c r="K261"/>
    </row>
    <row r="262" spans="1:11" x14ac:dyDescent="0.2">
      <c r="A262" s="12"/>
      <c r="B262"/>
      <c r="C262"/>
      <c r="D262" s="7"/>
      <c r="E262" s="7"/>
      <c r="F262" s="7"/>
      <c r="H262"/>
      <c r="I262"/>
      <c r="K262"/>
    </row>
    <row r="263" spans="1:11" x14ac:dyDescent="0.2">
      <c r="A263" s="12"/>
      <c r="B263"/>
      <c r="C263"/>
      <c r="D263" s="7"/>
      <c r="E263" s="7"/>
      <c r="F263" s="7"/>
      <c r="H263"/>
      <c r="I263"/>
      <c r="K263"/>
    </row>
    <row r="264" spans="1:11" x14ac:dyDescent="0.2">
      <c r="A264" s="12"/>
      <c r="B264"/>
      <c r="C264"/>
      <c r="D264" s="7"/>
      <c r="E264" s="7"/>
      <c r="F264" s="7"/>
      <c r="H264"/>
      <c r="I264"/>
      <c r="K264"/>
    </row>
    <row r="265" spans="1:11" x14ac:dyDescent="0.2">
      <c r="A265" s="12"/>
      <c r="B265"/>
      <c r="C265"/>
      <c r="D265" s="7"/>
      <c r="E265" s="7"/>
      <c r="F265" s="7"/>
      <c r="H265"/>
      <c r="I265"/>
      <c r="K265"/>
    </row>
    <row r="266" spans="1:11" x14ac:dyDescent="0.2">
      <c r="A266" s="12"/>
      <c r="B266"/>
      <c r="C266"/>
      <c r="D266" s="7"/>
      <c r="E266" s="7"/>
      <c r="F266" s="7"/>
      <c r="H266"/>
      <c r="I266"/>
      <c r="K266"/>
    </row>
    <row r="267" spans="1:11" x14ac:dyDescent="0.2">
      <c r="A267" s="12"/>
      <c r="B267"/>
      <c r="C267"/>
      <c r="D267" s="7"/>
      <c r="E267" s="7"/>
      <c r="F267" s="7"/>
      <c r="H267"/>
      <c r="I267"/>
      <c r="K267"/>
    </row>
    <row r="268" spans="1:11" x14ac:dyDescent="0.2">
      <c r="A268" s="12"/>
      <c r="B268"/>
      <c r="C268"/>
      <c r="D268" s="7"/>
      <c r="E268" s="7"/>
      <c r="F268" s="7"/>
      <c r="H268"/>
      <c r="I268"/>
      <c r="K268"/>
    </row>
    <row r="269" spans="1:11" x14ac:dyDescent="0.2">
      <c r="A269" s="12"/>
      <c r="B269"/>
      <c r="C269"/>
      <c r="D269" s="7"/>
      <c r="E269" s="7"/>
      <c r="F269" s="7"/>
      <c r="H269"/>
      <c r="I269"/>
      <c r="K269"/>
    </row>
    <row r="270" spans="1:11" x14ac:dyDescent="0.2">
      <c r="A270" s="12"/>
      <c r="B270"/>
      <c r="C270"/>
      <c r="D270" s="7"/>
      <c r="E270" s="7"/>
      <c r="F270" s="7"/>
      <c r="H270"/>
      <c r="I270"/>
      <c r="K270"/>
    </row>
    <row r="271" spans="1:11" x14ac:dyDescent="0.2">
      <c r="A271" s="12"/>
      <c r="B271"/>
      <c r="C271"/>
      <c r="D271" s="7"/>
      <c r="E271" s="7"/>
      <c r="F271" s="7"/>
      <c r="H271"/>
      <c r="I271"/>
      <c r="K271"/>
    </row>
    <row r="272" spans="1:11" x14ac:dyDescent="0.2">
      <c r="A272" s="12"/>
      <c r="B272"/>
      <c r="C272"/>
      <c r="D272" s="7"/>
      <c r="E272" s="7"/>
      <c r="F272" s="7"/>
      <c r="H272"/>
      <c r="I272"/>
      <c r="K272"/>
    </row>
    <row r="273" spans="1:11" x14ac:dyDescent="0.2">
      <c r="A273" s="12"/>
      <c r="B273"/>
      <c r="C273"/>
      <c r="D273" s="7"/>
      <c r="E273" s="7"/>
      <c r="F273" s="7"/>
      <c r="H273"/>
      <c r="I273"/>
      <c r="K273"/>
    </row>
    <row r="274" spans="1:11" x14ac:dyDescent="0.2">
      <c r="A274" s="12"/>
      <c r="B274"/>
      <c r="C274"/>
      <c r="D274" s="7"/>
      <c r="E274" s="7"/>
      <c r="F274" s="7"/>
      <c r="H274"/>
      <c r="I274"/>
      <c r="K274"/>
    </row>
    <row r="275" spans="1:11" x14ac:dyDescent="0.2">
      <c r="A275" s="12"/>
      <c r="B275"/>
      <c r="C275"/>
      <c r="D275" s="7"/>
      <c r="E275" s="7"/>
      <c r="F275" s="7"/>
      <c r="H275"/>
      <c r="I275"/>
      <c r="K275"/>
    </row>
    <row r="276" spans="1:11" x14ac:dyDescent="0.2">
      <c r="A276" s="12"/>
      <c r="B276"/>
      <c r="C276"/>
      <c r="D276" s="7"/>
      <c r="E276" s="7"/>
      <c r="F276" s="7"/>
      <c r="H276"/>
      <c r="I276"/>
      <c r="K276"/>
    </row>
    <row r="277" spans="1:11" x14ac:dyDescent="0.2">
      <c r="A277" s="12"/>
      <c r="B277"/>
      <c r="C277"/>
      <c r="D277" s="7"/>
      <c r="E277" s="7"/>
      <c r="F277" s="7"/>
      <c r="H277"/>
      <c r="I277"/>
      <c r="K277"/>
    </row>
    <row r="278" spans="1:11" x14ac:dyDescent="0.2">
      <c r="A278" s="12"/>
      <c r="B278"/>
      <c r="C278"/>
      <c r="D278" s="7"/>
      <c r="E278" s="7"/>
      <c r="F278" s="7"/>
      <c r="H278"/>
      <c r="I278"/>
      <c r="K278"/>
    </row>
    <row r="279" spans="1:11" x14ac:dyDescent="0.2">
      <c r="A279" s="12"/>
      <c r="B279"/>
      <c r="C279"/>
      <c r="D279" s="7"/>
      <c r="E279" s="7"/>
      <c r="F279" s="7"/>
      <c r="H279"/>
      <c r="I279"/>
      <c r="K279"/>
    </row>
    <row r="280" spans="1:11" x14ac:dyDescent="0.2">
      <c r="A280" s="12"/>
      <c r="B280"/>
      <c r="C280"/>
      <c r="D280" s="7"/>
      <c r="E280" s="7"/>
      <c r="F280" s="7"/>
      <c r="H280"/>
      <c r="I280"/>
      <c r="K280"/>
    </row>
    <row r="281" spans="1:11" x14ac:dyDescent="0.2">
      <c r="A281" s="12"/>
      <c r="B281"/>
      <c r="C281"/>
      <c r="D281" s="7"/>
      <c r="E281" s="7"/>
      <c r="F281" s="7"/>
      <c r="H281"/>
      <c r="I281"/>
      <c r="K281"/>
    </row>
    <row r="282" spans="1:11" x14ac:dyDescent="0.2">
      <c r="A282" s="12"/>
      <c r="B282"/>
      <c r="C282"/>
      <c r="D282" s="7"/>
      <c r="E282" s="7"/>
      <c r="F282" s="7"/>
      <c r="H282"/>
      <c r="I282"/>
      <c r="K282"/>
    </row>
    <row r="283" spans="1:11" x14ac:dyDescent="0.2">
      <c r="A283" s="12"/>
      <c r="B283"/>
      <c r="C283"/>
      <c r="D283" s="7"/>
      <c r="E283" s="7"/>
      <c r="F283" s="7"/>
      <c r="H283"/>
      <c r="I283"/>
      <c r="K283"/>
    </row>
    <row r="284" spans="1:11" x14ac:dyDescent="0.2">
      <c r="A284" s="12"/>
      <c r="B284"/>
      <c r="C284"/>
      <c r="D284" s="7"/>
      <c r="E284" s="7"/>
      <c r="F284" s="7"/>
      <c r="H284"/>
      <c r="I284"/>
      <c r="K284"/>
    </row>
    <row r="285" spans="1:11" x14ac:dyDescent="0.2">
      <c r="A285" s="12"/>
      <c r="B285"/>
      <c r="C285"/>
      <c r="D285" s="7"/>
      <c r="E285" s="7"/>
      <c r="F285" s="7"/>
      <c r="H285"/>
      <c r="I285"/>
      <c r="K285"/>
    </row>
    <row r="286" spans="1:11" x14ac:dyDescent="0.2">
      <c r="A286" s="12"/>
      <c r="B286"/>
      <c r="C286"/>
      <c r="D286" s="7"/>
      <c r="E286" s="7"/>
      <c r="F286" s="7"/>
      <c r="H286"/>
      <c r="I286"/>
      <c r="K286"/>
    </row>
    <row r="287" spans="1:11" x14ac:dyDescent="0.2">
      <c r="A287" s="12"/>
      <c r="B287"/>
      <c r="C287"/>
      <c r="D287" s="7"/>
      <c r="E287" s="7"/>
      <c r="F287" s="7"/>
      <c r="H287"/>
      <c r="I287"/>
      <c r="K287"/>
    </row>
    <row r="288" spans="1:11" x14ac:dyDescent="0.2">
      <c r="A288" s="12"/>
      <c r="B288"/>
      <c r="C288"/>
      <c r="D288" s="7"/>
      <c r="E288" s="7"/>
      <c r="F288" s="7"/>
      <c r="H288"/>
      <c r="I288"/>
      <c r="K288"/>
    </row>
    <row r="289" spans="1:11" x14ac:dyDescent="0.2">
      <c r="A289" s="12"/>
      <c r="B289"/>
      <c r="C289"/>
      <c r="D289" s="7"/>
      <c r="E289" s="7"/>
      <c r="F289" s="7"/>
      <c r="H289"/>
      <c r="I289"/>
      <c r="K289"/>
    </row>
    <row r="290" spans="1:11" x14ac:dyDescent="0.2">
      <c r="A290" s="12"/>
      <c r="B290"/>
      <c r="C290"/>
      <c r="D290" s="7"/>
      <c r="E290" s="7"/>
      <c r="F290" s="7"/>
      <c r="H290"/>
      <c r="I290"/>
      <c r="K290"/>
    </row>
    <row r="291" spans="1:11" x14ac:dyDescent="0.2">
      <c r="A291" s="12"/>
      <c r="B291"/>
      <c r="C291"/>
      <c r="D291" s="7"/>
      <c r="E291" s="7"/>
      <c r="F291" s="7"/>
      <c r="H291"/>
      <c r="I291"/>
      <c r="K291"/>
    </row>
    <row r="292" spans="1:11" x14ac:dyDescent="0.2">
      <c r="A292" s="12"/>
      <c r="B292"/>
      <c r="C292"/>
      <c r="D292" s="7"/>
      <c r="E292" s="7"/>
      <c r="F292" s="7"/>
      <c r="H292"/>
      <c r="I292"/>
      <c r="K292"/>
    </row>
    <row r="293" spans="1:11" x14ac:dyDescent="0.2">
      <c r="A293" s="12"/>
      <c r="B293"/>
      <c r="C293"/>
      <c r="D293" s="7"/>
      <c r="E293" s="7"/>
      <c r="F293" s="7"/>
      <c r="H293"/>
      <c r="I293"/>
      <c r="K293"/>
    </row>
    <row r="294" spans="1:11" x14ac:dyDescent="0.2">
      <c r="A294" s="12"/>
      <c r="B294"/>
      <c r="C294"/>
      <c r="D294" s="7"/>
      <c r="E294" s="7"/>
      <c r="F294" s="7"/>
      <c r="H294"/>
      <c r="I294"/>
      <c r="K294"/>
    </row>
    <row r="295" spans="1:11" x14ac:dyDescent="0.2">
      <c r="A295" s="12"/>
      <c r="B295"/>
      <c r="C295"/>
      <c r="D295" s="7"/>
      <c r="E295" s="7"/>
      <c r="F295" s="7"/>
      <c r="H295"/>
      <c r="I295"/>
      <c r="K295"/>
    </row>
    <row r="296" spans="1:11" x14ac:dyDescent="0.2">
      <c r="A296" s="12"/>
      <c r="B296"/>
      <c r="C296"/>
      <c r="D296" s="7"/>
      <c r="E296" s="7"/>
      <c r="F296" s="7"/>
      <c r="H296"/>
      <c r="I296"/>
      <c r="K296"/>
    </row>
    <row r="297" spans="1:11" x14ac:dyDescent="0.2">
      <c r="A297" s="12"/>
      <c r="B297"/>
      <c r="C297"/>
      <c r="D297" s="7"/>
      <c r="E297" s="7"/>
      <c r="F297" s="7"/>
      <c r="H297"/>
      <c r="I297"/>
      <c r="K297"/>
    </row>
    <row r="298" spans="1:11" x14ac:dyDescent="0.2">
      <c r="A298" s="12"/>
      <c r="B298"/>
      <c r="C298"/>
      <c r="D298" s="7"/>
      <c r="E298" s="7"/>
      <c r="F298" s="7"/>
      <c r="H298"/>
      <c r="I298"/>
      <c r="K298"/>
    </row>
    <row r="299" spans="1:11" x14ac:dyDescent="0.2">
      <c r="A299" s="12"/>
      <c r="B299"/>
      <c r="C299"/>
      <c r="D299" s="7"/>
      <c r="E299" s="7"/>
      <c r="F299" s="7"/>
      <c r="H299"/>
      <c r="I299"/>
      <c r="K299"/>
    </row>
    <row r="300" spans="1:11" x14ac:dyDescent="0.2">
      <c r="A300" s="12"/>
      <c r="B300"/>
      <c r="C300"/>
      <c r="D300" s="7"/>
      <c r="E300" s="7"/>
      <c r="F300" s="7"/>
      <c r="H300"/>
      <c r="I300"/>
      <c r="K300"/>
    </row>
    <row r="301" spans="1:11" x14ac:dyDescent="0.2">
      <c r="A301" s="12"/>
      <c r="B301"/>
      <c r="C301"/>
      <c r="D301" s="7"/>
      <c r="E301" s="7"/>
      <c r="F301" s="7"/>
      <c r="H301"/>
      <c r="I301"/>
      <c r="K301"/>
    </row>
    <row r="302" spans="1:11" x14ac:dyDescent="0.2">
      <c r="A302" s="12"/>
      <c r="B302"/>
      <c r="C302"/>
      <c r="D302" s="7"/>
      <c r="E302" s="7"/>
      <c r="F302" s="7"/>
      <c r="H302"/>
      <c r="I302"/>
      <c r="K302"/>
    </row>
    <row r="303" spans="1:11" x14ac:dyDescent="0.2">
      <c r="A303" s="12"/>
      <c r="B303"/>
      <c r="C303"/>
      <c r="D303" s="7"/>
      <c r="E303" s="7"/>
      <c r="F303" s="7"/>
      <c r="H303"/>
      <c r="I303"/>
      <c r="K303"/>
    </row>
    <row r="304" spans="1:11" x14ac:dyDescent="0.2">
      <c r="A304" s="12"/>
      <c r="B304"/>
      <c r="C304"/>
      <c r="D304" s="7"/>
      <c r="E304" s="7"/>
      <c r="F304" s="7"/>
      <c r="H304"/>
      <c r="I304"/>
      <c r="K304"/>
    </row>
    <row r="305" spans="1:11" x14ac:dyDescent="0.2">
      <c r="A305" s="12"/>
      <c r="B305"/>
      <c r="C305"/>
      <c r="D305" s="7"/>
      <c r="E305" s="7"/>
      <c r="F305" s="7"/>
      <c r="H305"/>
      <c r="I305"/>
      <c r="K305"/>
    </row>
    <row r="306" spans="1:11" x14ac:dyDescent="0.2">
      <c r="A306" s="12"/>
      <c r="B306"/>
      <c r="C306"/>
      <c r="D306" s="7"/>
      <c r="E306" s="7"/>
      <c r="F306" s="7"/>
      <c r="H306"/>
      <c r="I306"/>
      <c r="K306"/>
    </row>
    <row r="307" spans="1:11" x14ac:dyDescent="0.2">
      <c r="A307" s="12"/>
      <c r="B307"/>
      <c r="C307"/>
      <c r="D307" s="7"/>
      <c r="E307" s="7"/>
      <c r="F307" s="7"/>
      <c r="H307"/>
      <c r="I307"/>
      <c r="K307"/>
    </row>
    <row r="308" spans="1:11" x14ac:dyDescent="0.2">
      <c r="A308" s="12"/>
      <c r="B308"/>
      <c r="C308"/>
      <c r="D308" s="7"/>
      <c r="E308" s="7"/>
      <c r="F308" s="7"/>
      <c r="H308"/>
      <c r="I308"/>
      <c r="K308"/>
    </row>
    <row r="309" spans="1:11" x14ac:dyDescent="0.2">
      <c r="A309" s="12"/>
      <c r="B309"/>
      <c r="C309"/>
      <c r="D309" s="7"/>
      <c r="E309" s="7"/>
      <c r="F309" s="7"/>
      <c r="H309"/>
      <c r="I309"/>
      <c r="K309"/>
    </row>
    <row r="310" spans="1:11" x14ac:dyDescent="0.2">
      <c r="A310" s="12"/>
      <c r="B310"/>
      <c r="C310"/>
      <c r="D310" s="7"/>
      <c r="E310" s="7"/>
      <c r="F310" s="7"/>
      <c r="H310"/>
      <c r="I310"/>
      <c r="K310"/>
    </row>
    <row r="311" spans="1:11" x14ac:dyDescent="0.2">
      <c r="A311" s="12"/>
      <c r="B311"/>
      <c r="C311"/>
      <c r="D311" s="7"/>
      <c r="E311" s="7"/>
      <c r="F311" s="7"/>
      <c r="H311"/>
      <c r="I311"/>
      <c r="K311"/>
    </row>
    <row r="312" spans="1:11" x14ac:dyDescent="0.2">
      <c r="A312" s="12"/>
      <c r="B312"/>
      <c r="C312"/>
      <c r="D312" s="7"/>
      <c r="E312" s="7"/>
      <c r="F312" s="7"/>
      <c r="H312"/>
      <c r="I312"/>
      <c r="K312"/>
    </row>
    <row r="313" spans="1:11" x14ac:dyDescent="0.2">
      <c r="A313" s="12"/>
      <c r="B313"/>
      <c r="C313"/>
      <c r="D313" s="7"/>
      <c r="E313" s="7"/>
      <c r="F313" s="7"/>
      <c r="H313"/>
      <c r="I313"/>
      <c r="K313"/>
    </row>
    <row r="314" spans="1:11" x14ac:dyDescent="0.2">
      <c r="A314" s="12"/>
      <c r="B314"/>
      <c r="C314"/>
      <c r="D314" s="7"/>
      <c r="E314" s="7"/>
      <c r="F314" s="7"/>
      <c r="H314"/>
      <c r="I314"/>
      <c r="K314"/>
    </row>
    <row r="315" spans="1:11" x14ac:dyDescent="0.2">
      <c r="A315" s="12"/>
      <c r="B315"/>
      <c r="C315"/>
      <c r="D315" s="7"/>
      <c r="E315" s="7"/>
      <c r="F315" s="7"/>
      <c r="H315"/>
      <c r="I315"/>
      <c r="K315"/>
    </row>
    <row r="316" spans="1:11" x14ac:dyDescent="0.2">
      <c r="A316" s="12"/>
      <c r="B316"/>
      <c r="C316"/>
      <c r="D316" s="7"/>
      <c r="E316" s="7"/>
      <c r="F316" s="7"/>
      <c r="H316"/>
      <c r="I316"/>
      <c r="K316"/>
    </row>
    <row r="317" spans="1:11" x14ac:dyDescent="0.2">
      <c r="A317" s="12"/>
      <c r="B317"/>
      <c r="C317"/>
      <c r="D317" s="7"/>
      <c r="E317" s="7"/>
      <c r="F317" s="7"/>
      <c r="H317"/>
      <c r="I317"/>
      <c r="K317"/>
    </row>
    <row r="318" spans="1:11" x14ac:dyDescent="0.2">
      <c r="A318" s="12"/>
      <c r="B318"/>
      <c r="C318"/>
      <c r="D318" s="7"/>
      <c r="E318" s="7"/>
      <c r="F318" s="7"/>
      <c r="H318"/>
      <c r="I318"/>
      <c r="K318"/>
    </row>
    <row r="319" spans="1:11" x14ac:dyDescent="0.2">
      <c r="A319" s="12"/>
      <c r="B319"/>
      <c r="C319"/>
      <c r="D319" s="7"/>
      <c r="E319" s="7"/>
      <c r="F319" s="7"/>
      <c r="H319"/>
      <c r="I319"/>
      <c r="K319"/>
    </row>
    <row r="320" spans="1:11" x14ac:dyDescent="0.2">
      <c r="A320" s="12"/>
      <c r="B320"/>
      <c r="C320"/>
      <c r="D320" s="7"/>
      <c r="E320" s="7"/>
      <c r="F320" s="7"/>
      <c r="H320"/>
      <c r="I320"/>
      <c r="K320"/>
    </row>
    <row r="321" spans="1:11" x14ac:dyDescent="0.2">
      <c r="A321" s="12"/>
      <c r="B321"/>
      <c r="C321"/>
      <c r="D321" s="7"/>
      <c r="E321" s="7"/>
      <c r="F321" s="7"/>
      <c r="H321"/>
      <c r="I321"/>
      <c r="K321"/>
    </row>
    <row r="322" spans="1:11" x14ac:dyDescent="0.2">
      <c r="A322" s="12"/>
      <c r="B322"/>
      <c r="C322"/>
      <c r="D322" s="7"/>
      <c r="E322" s="7"/>
      <c r="F322" s="7"/>
      <c r="H322"/>
      <c r="I322"/>
      <c r="K322"/>
    </row>
    <row r="323" spans="1:11" x14ac:dyDescent="0.2">
      <c r="A323" s="12"/>
      <c r="B323"/>
      <c r="C323"/>
      <c r="D323" s="7"/>
      <c r="E323" s="7"/>
      <c r="F323" s="7"/>
      <c r="H323"/>
      <c r="I323"/>
      <c r="K323"/>
    </row>
    <row r="324" spans="1:11" x14ac:dyDescent="0.2">
      <c r="A324" s="12"/>
      <c r="B324"/>
      <c r="C324"/>
      <c r="D324" s="7"/>
      <c r="E324" s="7"/>
      <c r="F324" s="7"/>
      <c r="H324"/>
      <c r="I324"/>
      <c r="K324"/>
    </row>
    <row r="325" spans="1:11" x14ac:dyDescent="0.2">
      <c r="A325" s="12"/>
      <c r="B325"/>
      <c r="C325"/>
      <c r="D325" s="7"/>
      <c r="E325" s="7"/>
      <c r="F325" s="7"/>
      <c r="H325"/>
      <c r="I325"/>
      <c r="K325"/>
    </row>
    <row r="326" spans="1:11" x14ac:dyDescent="0.2">
      <c r="A326" s="12"/>
      <c r="B326"/>
      <c r="C326"/>
      <c r="D326" s="7"/>
      <c r="E326" s="7"/>
      <c r="F326" s="7"/>
      <c r="H326"/>
      <c r="I326"/>
      <c r="K326"/>
    </row>
    <row r="327" spans="1:11" x14ac:dyDescent="0.2">
      <c r="A327" s="12"/>
      <c r="B327"/>
      <c r="C327"/>
      <c r="D327" s="7"/>
      <c r="E327" s="7"/>
      <c r="F327" s="7"/>
      <c r="H327"/>
      <c r="I327"/>
      <c r="K327"/>
    </row>
    <row r="328" spans="1:11" x14ac:dyDescent="0.2">
      <c r="A328" s="12"/>
      <c r="B328"/>
      <c r="C328"/>
      <c r="D328" s="7"/>
      <c r="E328" s="7"/>
      <c r="F328" s="7"/>
      <c r="H328"/>
      <c r="I328"/>
      <c r="K328"/>
    </row>
    <row r="329" spans="1:11" x14ac:dyDescent="0.2">
      <c r="A329" s="12"/>
      <c r="B329"/>
      <c r="C329"/>
      <c r="D329" s="7"/>
      <c r="E329" s="7"/>
      <c r="F329" s="7"/>
      <c r="H329"/>
      <c r="I329"/>
      <c r="K329"/>
    </row>
    <row r="330" spans="1:11" x14ac:dyDescent="0.2">
      <c r="A330" s="12"/>
      <c r="B330"/>
      <c r="C330"/>
      <c r="D330" s="7"/>
      <c r="E330" s="7"/>
      <c r="F330" s="7"/>
      <c r="H330"/>
      <c r="I330"/>
      <c r="K330"/>
    </row>
    <row r="331" spans="1:11" x14ac:dyDescent="0.2">
      <c r="A331" s="12"/>
      <c r="B331"/>
      <c r="C331"/>
      <c r="D331" s="7"/>
      <c r="E331" s="7"/>
      <c r="F331" s="7"/>
      <c r="H331"/>
      <c r="I331"/>
      <c r="K331"/>
    </row>
    <row r="332" spans="1:11" x14ac:dyDescent="0.2">
      <c r="A332" s="12"/>
      <c r="B332"/>
      <c r="C332"/>
      <c r="D332" s="7"/>
      <c r="E332" s="7"/>
      <c r="F332" s="7"/>
      <c r="H332"/>
      <c r="I332"/>
      <c r="K332"/>
    </row>
    <row r="333" spans="1:11" x14ac:dyDescent="0.2">
      <c r="A333" s="12"/>
      <c r="B333"/>
      <c r="C333"/>
      <c r="D333" s="7"/>
      <c r="E333" s="7"/>
      <c r="F333" s="7"/>
      <c r="H333"/>
      <c r="I333"/>
      <c r="K333"/>
    </row>
    <row r="334" spans="1:11" x14ac:dyDescent="0.2">
      <c r="A334" s="12"/>
      <c r="B334"/>
      <c r="C334"/>
      <c r="D334" s="7"/>
      <c r="E334" s="7"/>
      <c r="F334" s="7"/>
      <c r="H334"/>
      <c r="I334"/>
      <c r="K334"/>
    </row>
    <row r="335" spans="1:11" x14ac:dyDescent="0.2">
      <c r="A335" s="12"/>
      <c r="B335"/>
      <c r="C335"/>
      <c r="D335" s="7"/>
      <c r="E335" s="7"/>
      <c r="F335" s="7"/>
      <c r="H335"/>
      <c r="I335"/>
      <c r="K335"/>
    </row>
    <row r="336" spans="1:11" x14ac:dyDescent="0.2">
      <c r="A336" s="12"/>
      <c r="B336"/>
      <c r="C336"/>
      <c r="D336" s="7"/>
      <c r="E336" s="7"/>
      <c r="F336" s="7"/>
      <c r="H336"/>
      <c r="I336"/>
      <c r="K336"/>
    </row>
    <row r="337" spans="1:11" x14ac:dyDescent="0.2">
      <c r="A337" s="12"/>
      <c r="B337"/>
      <c r="C337"/>
      <c r="D337" s="7"/>
      <c r="E337" s="7"/>
      <c r="F337" s="7"/>
      <c r="H337"/>
      <c r="I337"/>
      <c r="K337"/>
    </row>
    <row r="338" spans="1:11" x14ac:dyDescent="0.2">
      <c r="A338" s="12"/>
      <c r="B338"/>
      <c r="C338"/>
      <c r="D338" s="7"/>
      <c r="E338" s="7"/>
      <c r="F338" s="7"/>
      <c r="H338"/>
      <c r="I338"/>
      <c r="K338"/>
    </row>
    <row r="339" spans="1:11" x14ac:dyDescent="0.2">
      <c r="A339" s="12"/>
      <c r="B339"/>
      <c r="C339"/>
      <c r="D339" s="7"/>
      <c r="E339" s="7"/>
      <c r="F339" s="7"/>
      <c r="H339"/>
      <c r="I339"/>
      <c r="K339"/>
    </row>
    <row r="340" spans="1:11" x14ac:dyDescent="0.2">
      <c r="A340" s="12"/>
      <c r="B340"/>
      <c r="C340"/>
      <c r="D340" s="7"/>
      <c r="E340" s="7"/>
      <c r="F340" s="7"/>
      <c r="H340"/>
      <c r="I340"/>
      <c r="K340"/>
    </row>
    <row r="341" spans="1:11" x14ac:dyDescent="0.2">
      <c r="A341" s="12"/>
      <c r="B341"/>
      <c r="C341"/>
      <c r="D341" s="7"/>
      <c r="E341" s="7"/>
      <c r="F341" s="7"/>
      <c r="H341"/>
      <c r="I341"/>
      <c r="K341"/>
    </row>
    <row r="342" spans="1:11" x14ac:dyDescent="0.2">
      <c r="A342" s="12"/>
      <c r="B342"/>
      <c r="C342"/>
      <c r="D342" s="7"/>
      <c r="E342" s="7"/>
      <c r="F342" s="7"/>
      <c r="H342"/>
      <c r="I342"/>
      <c r="K342"/>
    </row>
    <row r="343" spans="1:11" x14ac:dyDescent="0.2">
      <c r="A343" s="12"/>
      <c r="B343"/>
      <c r="C343"/>
      <c r="D343" s="7"/>
      <c r="E343" s="7"/>
      <c r="F343" s="7"/>
      <c r="H343"/>
      <c r="I343"/>
      <c r="K343"/>
    </row>
    <row r="344" spans="1:11" x14ac:dyDescent="0.2">
      <c r="A344" s="12"/>
      <c r="B344"/>
      <c r="C344"/>
      <c r="D344" s="7"/>
      <c r="E344" s="7"/>
      <c r="F344" s="7"/>
      <c r="H344"/>
      <c r="I344"/>
      <c r="K344"/>
    </row>
    <row r="345" spans="1:11" x14ac:dyDescent="0.2">
      <c r="A345" s="12"/>
      <c r="B345"/>
      <c r="C345"/>
      <c r="D345" s="7"/>
      <c r="E345" s="7"/>
      <c r="F345" s="7"/>
      <c r="H345"/>
      <c r="I345"/>
      <c r="K345"/>
    </row>
    <row r="346" spans="1:11" x14ac:dyDescent="0.2">
      <c r="A346" s="12"/>
      <c r="B346"/>
      <c r="C346"/>
      <c r="D346" s="7"/>
      <c r="E346" s="7"/>
      <c r="F346" s="7"/>
      <c r="H346"/>
      <c r="I346"/>
      <c r="K346"/>
    </row>
    <row r="347" spans="1:11" x14ac:dyDescent="0.2">
      <c r="A347" s="12"/>
      <c r="B347"/>
      <c r="C347"/>
      <c r="D347" s="7"/>
      <c r="E347" s="7"/>
      <c r="F347" s="7"/>
      <c r="H347"/>
      <c r="I347"/>
      <c r="K347"/>
    </row>
    <row r="348" spans="1:11" x14ac:dyDescent="0.2">
      <c r="A348" s="12"/>
      <c r="B348"/>
      <c r="C348"/>
      <c r="D348" s="7"/>
      <c r="E348" s="7"/>
      <c r="F348" s="7"/>
      <c r="H348"/>
      <c r="I348"/>
      <c r="K348"/>
    </row>
    <row r="349" spans="1:11" x14ac:dyDescent="0.2">
      <c r="A349" s="12"/>
      <c r="B349"/>
      <c r="C349"/>
      <c r="D349" s="7"/>
      <c r="E349" s="7"/>
      <c r="F349" s="7"/>
      <c r="H349"/>
      <c r="I349"/>
      <c r="K349"/>
    </row>
    <row r="350" spans="1:11" x14ac:dyDescent="0.2">
      <c r="A350" s="12"/>
      <c r="B350"/>
      <c r="C350"/>
      <c r="D350" s="7"/>
      <c r="E350" s="7"/>
      <c r="F350" s="7"/>
      <c r="H350"/>
      <c r="I350"/>
      <c r="K350"/>
    </row>
    <row r="351" spans="1:11" x14ac:dyDescent="0.2">
      <c r="A351" s="12"/>
      <c r="B351"/>
      <c r="C351"/>
      <c r="D351" s="7"/>
      <c r="E351" s="7"/>
      <c r="F351" s="7"/>
      <c r="H351"/>
      <c r="I351"/>
      <c r="K351"/>
    </row>
    <row r="352" spans="1:11" x14ac:dyDescent="0.2">
      <c r="A352" s="12"/>
      <c r="B352"/>
      <c r="C352"/>
      <c r="D352" s="7"/>
      <c r="E352" s="7"/>
      <c r="F352" s="7"/>
      <c r="H352"/>
      <c r="I352"/>
      <c r="K352"/>
    </row>
    <row r="353" spans="1:11" x14ac:dyDescent="0.2">
      <c r="A353" s="12"/>
      <c r="B353"/>
      <c r="C353"/>
      <c r="D353" s="7"/>
      <c r="E353" s="7"/>
      <c r="F353" s="7"/>
      <c r="H353"/>
      <c r="I353"/>
      <c r="K353"/>
    </row>
    <row r="354" spans="1:11" x14ac:dyDescent="0.2">
      <c r="A354" s="12"/>
      <c r="B354"/>
      <c r="C354"/>
      <c r="D354" s="7"/>
      <c r="E354" s="7"/>
      <c r="F354" s="7"/>
      <c r="H354"/>
      <c r="I354"/>
      <c r="K354"/>
    </row>
    <row r="355" spans="1:11" x14ac:dyDescent="0.2">
      <c r="A355" s="12"/>
      <c r="B355"/>
      <c r="C355"/>
      <c r="D355" s="7"/>
      <c r="E355" s="7"/>
      <c r="F355" s="7"/>
      <c r="H355"/>
      <c r="I355"/>
      <c r="K355"/>
    </row>
    <row r="356" spans="1:11" x14ac:dyDescent="0.2">
      <c r="A356" s="12"/>
      <c r="B356"/>
      <c r="C356"/>
      <c r="D356" s="7"/>
      <c r="E356" s="7"/>
      <c r="F356" s="7"/>
      <c r="H356"/>
      <c r="I356"/>
      <c r="K356"/>
    </row>
    <row r="357" spans="1:11" x14ac:dyDescent="0.2">
      <c r="A357" s="12"/>
      <c r="B357"/>
      <c r="C357"/>
      <c r="D357" s="7"/>
      <c r="E357" s="7"/>
      <c r="F357" s="7"/>
      <c r="H357"/>
      <c r="I357"/>
      <c r="K357"/>
    </row>
    <row r="358" spans="1:11" x14ac:dyDescent="0.2">
      <c r="A358" s="12"/>
      <c r="B358"/>
      <c r="C358"/>
      <c r="D358" s="7"/>
      <c r="E358" s="7"/>
      <c r="F358" s="7"/>
      <c r="H358"/>
      <c r="I358"/>
      <c r="K358"/>
    </row>
    <row r="359" spans="1:11" x14ac:dyDescent="0.2">
      <c r="A359" s="12"/>
      <c r="B359"/>
      <c r="C359"/>
      <c r="D359" s="7"/>
      <c r="E359" s="7"/>
      <c r="F359" s="7"/>
      <c r="H359"/>
      <c r="I359"/>
      <c r="K359"/>
    </row>
    <row r="360" spans="1:11" x14ac:dyDescent="0.2">
      <c r="A360" s="12"/>
      <c r="B360"/>
      <c r="C360"/>
      <c r="D360" s="7"/>
      <c r="E360" s="7"/>
      <c r="F360" s="7"/>
      <c r="H360"/>
      <c r="I360"/>
      <c r="K360"/>
    </row>
    <row r="361" spans="1:11" x14ac:dyDescent="0.2">
      <c r="A361" s="12"/>
      <c r="B361"/>
      <c r="C361"/>
      <c r="D361" s="7"/>
      <c r="E361" s="7"/>
      <c r="F361" s="7"/>
      <c r="H361"/>
      <c r="I361"/>
      <c r="K361"/>
    </row>
    <row r="362" spans="1:11" x14ac:dyDescent="0.2">
      <c r="A362" s="12"/>
      <c r="B362"/>
      <c r="C362"/>
      <c r="D362" s="7"/>
      <c r="E362" s="7"/>
      <c r="F362" s="7"/>
      <c r="H362"/>
      <c r="I362"/>
      <c r="K362"/>
    </row>
    <row r="363" spans="1:11" x14ac:dyDescent="0.2">
      <c r="A363" s="12"/>
      <c r="B363"/>
      <c r="C363"/>
      <c r="D363" s="7"/>
      <c r="E363" s="7"/>
      <c r="F363" s="7"/>
      <c r="H363"/>
      <c r="I363"/>
      <c r="K363"/>
    </row>
    <row r="364" spans="1:11" x14ac:dyDescent="0.2">
      <c r="A364" s="12"/>
      <c r="B364"/>
      <c r="C364"/>
      <c r="D364" s="7"/>
      <c r="E364" s="7"/>
      <c r="F364" s="7"/>
      <c r="H364"/>
      <c r="I364"/>
      <c r="K364"/>
    </row>
    <row r="365" spans="1:11" x14ac:dyDescent="0.2">
      <c r="A365" s="12"/>
      <c r="B365"/>
      <c r="C365"/>
      <c r="D365" s="7"/>
      <c r="E365" s="7"/>
      <c r="F365" s="7"/>
      <c r="H365"/>
      <c r="I365"/>
      <c r="K365"/>
    </row>
    <row r="366" spans="1:11" x14ac:dyDescent="0.2">
      <c r="A366" s="12"/>
      <c r="B366"/>
      <c r="C366"/>
      <c r="D366" s="7"/>
      <c r="E366" s="7"/>
      <c r="F366" s="7"/>
      <c r="H366"/>
      <c r="I366"/>
      <c r="K366"/>
    </row>
    <row r="367" spans="1:11" x14ac:dyDescent="0.2">
      <c r="A367" s="12"/>
      <c r="B367"/>
      <c r="C367"/>
      <c r="D367" s="7"/>
      <c r="E367" s="7"/>
      <c r="F367" s="7"/>
      <c r="H367"/>
      <c r="I367"/>
      <c r="K367"/>
    </row>
    <row r="368" spans="1:11" x14ac:dyDescent="0.2">
      <c r="A368" s="12"/>
      <c r="B368"/>
      <c r="C368"/>
      <c r="D368" s="7"/>
      <c r="E368" s="7"/>
      <c r="F368" s="7"/>
      <c r="H368"/>
      <c r="I368"/>
      <c r="K368"/>
    </row>
    <row r="369" spans="1:11" x14ac:dyDescent="0.2">
      <c r="A369" s="12"/>
      <c r="B369"/>
      <c r="C369"/>
      <c r="D369" s="7"/>
      <c r="E369" s="7"/>
      <c r="F369" s="7"/>
      <c r="H369"/>
      <c r="I369"/>
      <c r="K369"/>
    </row>
    <row r="370" spans="1:11" x14ac:dyDescent="0.2">
      <c r="A370" s="12"/>
      <c r="B370"/>
      <c r="C370"/>
      <c r="D370" s="7"/>
      <c r="E370" s="7"/>
      <c r="F370" s="7"/>
      <c r="H370"/>
      <c r="I370"/>
      <c r="K370"/>
    </row>
    <row r="371" spans="1:11" x14ac:dyDescent="0.2">
      <c r="A371" s="12"/>
      <c r="B371"/>
      <c r="C371"/>
      <c r="D371" s="7"/>
      <c r="E371" s="7"/>
      <c r="F371" s="7"/>
      <c r="H371"/>
      <c r="I371"/>
      <c r="K371"/>
    </row>
    <row r="372" spans="1:11" x14ac:dyDescent="0.2">
      <c r="A372" s="12"/>
      <c r="B372"/>
      <c r="C372"/>
      <c r="D372" s="7"/>
      <c r="E372" s="7"/>
      <c r="F372" s="7"/>
      <c r="H372"/>
      <c r="I372"/>
      <c r="K372"/>
    </row>
    <row r="373" spans="1:11" x14ac:dyDescent="0.2">
      <c r="A373" s="12"/>
      <c r="B373"/>
      <c r="C373"/>
      <c r="D373" s="7"/>
      <c r="E373" s="7"/>
      <c r="F373" s="7"/>
      <c r="H373"/>
      <c r="I373"/>
      <c r="K373"/>
    </row>
    <row r="374" spans="1:11" x14ac:dyDescent="0.2">
      <c r="A374" s="12"/>
      <c r="B374"/>
      <c r="C374"/>
      <c r="D374" s="7"/>
      <c r="E374" s="7"/>
      <c r="F374" s="7"/>
      <c r="H374"/>
      <c r="I374"/>
      <c r="K374"/>
    </row>
    <row r="375" spans="1:11" x14ac:dyDescent="0.2">
      <c r="A375" s="12"/>
      <c r="B375"/>
      <c r="C375"/>
      <c r="D375" s="7"/>
      <c r="E375" s="7"/>
      <c r="F375" s="7"/>
      <c r="H375"/>
      <c r="I375"/>
      <c r="K375"/>
    </row>
    <row r="376" spans="1:11" x14ac:dyDescent="0.2">
      <c r="A376" s="12"/>
      <c r="B376"/>
      <c r="C376"/>
      <c r="D376" s="7"/>
      <c r="E376" s="7"/>
      <c r="F376" s="7"/>
      <c r="H376"/>
      <c r="I376"/>
      <c r="K376"/>
    </row>
    <row r="377" spans="1:11" x14ac:dyDescent="0.2">
      <c r="A377" s="12"/>
      <c r="B377"/>
      <c r="C377"/>
      <c r="D377" s="7"/>
      <c r="E377" s="7"/>
      <c r="F377" s="7"/>
      <c r="H377"/>
      <c r="I377"/>
      <c r="K377"/>
    </row>
    <row r="378" spans="1:11" x14ac:dyDescent="0.2">
      <c r="A378" s="12"/>
      <c r="B378"/>
      <c r="C378"/>
      <c r="D378" s="7"/>
      <c r="E378" s="7"/>
      <c r="F378" s="7"/>
      <c r="H378"/>
      <c r="I378"/>
      <c r="K378"/>
    </row>
    <row r="379" spans="1:11" x14ac:dyDescent="0.2">
      <c r="A379" s="12"/>
      <c r="B379"/>
      <c r="C379"/>
      <c r="D379" s="7"/>
      <c r="E379" s="7"/>
      <c r="F379" s="7"/>
      <c r="H379"/>
      <c r="I379"/>
      <c r="K379"/>
    </row>
    <row r="380" spans="1:11" x14ac:dyDescent="0.2">
      <c r="A380" s="12"/>
      <c r="B380"/>
      <c r="C380"/>
      <c r="D380" s="7"/>
      <c r="E380" s="7"/>
      <c r="F380" s="7"/>
      <c r="H380"/>
      <c r="I380"/>
      <c r="K380"/>
    </row>
    <row r="381" spans="1:11" x14ac:dyDescent="0.2">
      <c r="A381" s="12"/>
      <c r="B381"/>
      <c r="C381"/>
      <c r="D381" s="7"/>
      <c r="E381" s="7"/>
      <c r="F381" s="7"/>
      <c r="H381"/>
      <c r="I381"/>
      <c r="K381"/>
    </row>
    <row r="382" spans="1:11" x14ac:dyDescent="0.2">
      <c r="A382" s="12"/>
      <c r="B382"/>
      <c r="C382"/>
      <c r="D382" s="7"/>
      <c r="E382" s="7"/>
      <c r="F382" s="7"/>
      <c r="H382"/>
      <c r="I382"/>
      <c r="K382"/>
    </row>
    <row r="383" spans="1:11" x14ac:dyDescent="0.2">
      <c r="A383" s="12"/>
      <c r="B383"/>
      <c r="C383"/>
      <c r="D383" s="7"/>
      <c r="E383" s="7"/>
      <c r="F383" s="7"/>
      <c r="H383"/>
      <c r="I383"/>
      <c r="K383"/>
    </row>
    <row r="384" spans="1:11" x14ac:dyDescent="0.2">
      <c r="A384" s="12"/>
      <c r="B384"/>
      <c r="C384"/>
      <c r="D384" s="7"/>
      <c r="E384" s="7"/>
      <c r="F384" s="7"/>
      <c r="H384"/>
      <c r="I384"/>
      <c r="K384"/>
    </row>
    <row r="385" spans="1:11" x14ac:dyDescent="0.2">
      <c r="A385" s="12"/>
      <c r="B385"/>
      <c r="C385"/>
      <c r="D385" s="7"/>
      <c r="E385" s="7"/>
      <c r="F385" s="7"/>
      <c r="H385"/>
      <c r="I385"/>
      <c r="K385"/>
    </row>
    <row r="386" spans="1:11" x14ac:dyDescent="0.2">
      <c r="A386" s="12"/>
      <c r="B386"/>
      <c r="C386"/>
      <c r="D386" s="7"/>
      <c r="E386" s="7"/>
      <c r="F386" s="7"/>
      <c r="H386"/>
      <c r="I386"/>
      <c r="K386"/>
    </row>
    <row r="387" spans="1:11" x14ac:dyDescent="0.2">
      <c r="A387" s="12"/>
      <c r="B387"/>
      <c r="C387"/>
      <c r="D387" s="7"/>
      <c r="E387" s="7"/>
      <c r="F387" s="7"/>
      <c r="H387"/>
      <c r="I387"/>
      <c r="K387"/>
    </row>
    <row r="388" spans="1:11" x14ac:dyDescent="0.2">
      <c r="A388" s="12"/>
      <c r="B388"/>
      <c r="C388"/>
      <c r="D388" s="7"/>
      <c r="E388" s="7"/>
      <c r="F388" s="7"/>
      <c r="H388"/>
      <c r="I388"/>
      <c r="K388"/>
    </row>
    <row r="389" spans="1:11" x14ac:dyDescent="0.2">
      <c r="A389" s="12"/>
      <c r="B389"/>
      <c r="C389"/>
      <c r="D389" s="7"/>
      <c r="E389" s="7"/>
      <c r="F389" s="7"/>
      <c r="H389"/>
      <c r="I389"/>
      <c r="K389"/>
    </row>
    <row r="390" spans="1:11" x14ac:dyDescent="0.2">
      <c r="A390" s="12"/>
      <c r="B390"/>
      <c r="C390"/>
      <c r="D390" s="7"/>
      <c r="E390" s="7"/>
      <c r="F390" s="7"/>
      <c r="H390"/>
      <c r="I390"/>
      <c r="K390"/>
    </row>
    <row r="391" spans="1:11" x14ac:dyDescent="0.2">
      <c r="A391" s="12"/>
      <c r="B391"/>
      <c r="C391"/>
      <c r="D391" s="7"/>
      <c r="E391" s="7"/>
      <c r="F391" s="7"/>
      <c r="H391"/>
      <c r="I391"/>
      <c r="K391"/>
    </row>
    <row r="392" spans="1:11" x14ac:dyDescent="0.2">
      <c r="A392" s="12"/>
      <c r="B392"/>
      <c r="C392"/>
      <c r="D392" s="7"/>
      <c r="E392" s="7"/>
      <c r="F392" s="7"/>
      <c r="H392"/>
      <c r="I392"/>
      <c r="K392"/>
    </row>
    <row r="393" spans="1:11" x14ac:dyDescent="0.2">
      <c r="A393" s="12"/>
      <c r="B393"/>
      <c r="C393"/>
      <c r="D393" s="7"/>
      <c r="E393" s="7"/>
      <c r="F393" s="7"/>
      <c r="H393"/>
      <c r="I393"/>
      <c r="K393"/>
    </row>
    <row r="394" spans="1:11" x14ac:dyDescent="0.2">
      <c r="A394" s="12"/>
      <c r="B394"/>
      <c r="C394"/>
      <c r="D394" s="7"/>
      <c r="E394" s="7"/>
      <c r="F394" s="7"/>
      <c r="H394"/>
      <c r="I394"/>
      <c r="K394"/>
    </row>
    <row r="395" spans="1:11" x14ac:dyDescent="0.2">
      <c r="A395" s="12"/>
      <c r="B395"/>
      <c r="C395"/>
      <c r="D395" s="7"/>
      <c r="E395" s="7"/>
      <c r="F395" s="7"/>
      <c r="H395"/>
      <c r="I395"/>
      <c r="K395"/>
    </row>
    <row r="396" spans="1:11" x14ac:dyDescent="0.2">
      <c r="A396" s="12"/>
      <c r="B396"/>
      <c r="C396"/>
      <c r="D396" s="7"/>
      <c r="E396" s="7"/>
      <c r="F396" s="7"/>
      <c r="H396"/>
      <c r="I396"/>
      <c r="K396"/>
    </row>
    <row r="397" spans="1:11" x14ac:dyDescent="0.2">
      <c r="A397" s="12"/>
      <c r="B397"/>
      <c r="C397"/>
      <c r="D397" s="7"/>
      <c r="E397" s="7"/>
      <c r="F397" s="7"/>
      <c r="H397"/>
      <c r="I397"/>
      <c r="K397"/>
    </row>
    <row r="398" spans="1:11" x14ac:dyDescent="0.2">
      <c r="A398" s="12"/>
      <c r="B398"/>
      <c r="C398"/>
      <c r="D398" s="7"/>
      <c r="E398" s="7"/>
      <c r="F398" s="7"/>
      <c r="H398"/>
      <c r="I398"/>
      <c r="K398"/>
    </row>
    <row r="399" spans="1:11" x14ac:dyDescent="0.2">
      <c r="A399" s="12"/>
      <c r="B399"/>
      <c r="C399"/>
      <c r="D399" s="7"/>
      <c r="E399" s="7"/>
      <c r="F399" s="7"/>
      <c r="H399"/>
      <c r="I399"/>
      <c r="K399"/>
    </row>
    <row r="400" spans="1:11" x14ac:dyDescent="0.2">
      <c r="A400" s="12"/>
      <c r="B400"/>
      <c r="C400"/>
      <c r="D400" s="7"/>
      <c r="E400" s="7"/>
      <c r="F400" s="7"/>
      <c r="H400"/>
      <c r="I400"/>
      <c r="K400"/>
    </row>
    <row r="401" spans="1:11" x14ac:dyDescent="0.2">
      <c r="A401" s="12"/>
      <c r="B401"/>
      <c r="C401"/>
      <c r="D401" s="7"/>
      <c r="E401" s="7"/>
      <c r="F401" s="7"/>
      <c r="H401"/>
      <c r="I401"/>
      <c r="K401"/>
    </row>
    <row r="402" spans="1:11" x14ac:dyDescent="0.2">
      <c r="A402" s="12"/>
      <c r="B402"/>
      <c r="C402"/>
      <c r="D402" s="7"/>
      <c r="E402" s="7"/>
      <c r="F402" s="7"/>
      <c r="H402"/>
      <c r="I402"/>
      <c r="K402"/>
    </row>
    <row r="403" spans="1:11" x14ac:dyDescent="0.2">
      <c r="A403" s="12"/>
      <c r="B403"/>
      <c r="C403"/>
      <c r="D403" s="7"/>
      <c r="E403" s="7"/>
      <c r="F403" s="7"/>
      <c r="H403"/>
      <c r="I403"/>
      <c r="K403"/>
    </row>
    <row r="404" spans="1:11" x14ac:dyDescent="0.2">
      <c r="A404" s="12"/>
      <c r="B404"/>
      <c r="C404"/>
      <c r="D404" s="7"/>
      <c r="E404" s="7"/>
      <c r="F404" s="7"/>
      <c r="H404"/>
      <c r="I404"/>
      <c r="K404"/>
    </row>
    <row r="405" spans="1:11" x14ac:dyDescent="0.2">
      <c r="A405" s="12"/>
      <c r="B405"/>
      <c r="C405"/>
      <c r="D405" s="7"/>
      <c r="E405" s="7"/>
      <c r="F405" s="7"/>
      <c r="H405"/>
      <c r="I405"/>
      <c r="K405"/>
    </row>
    <row r="406" spans="1:11" x14ac:dyDescent="0.2">
      <c r="A406" s="12"/>
      <c r="B406"/>
      <c r="C406"/>
      <c r="D406" s="7"/>
      <c r="E406" s="7"/>
      <c r="F406" s="7"/>
      <c r="H406"/>
      <c r="I406"/>
      <c r="K406"/>
    </row>
    <row r="407" spans="1:11" x14ac:dyDescent="0.2">
      <c r="A407" s="12"/>
      <c r="B407"/>
      <c r="C407"/>
      <c r="D407" s="7"/>
      <c r="E407" s="7"/>
      <c r="F407" s="7"/>
      <c r="H407"/>
      <c r="I407"/>
      <c r="K407"/>
    </row>
    <row r="408" spans="1:11" x14ac:dyDescent="0.2">
      <c r="A408" s="12"/>
      <c r="B408"/>
      <c r="C408"/>
      <c r="D408" s="7"/>
      <c r="E408" s="7"/>
      <c r="F408" s="7"/>
      <c r="H408"/>
      <c r="I408"/>
      <c r="K408"/>
    </row>
    <row r="409" spans="1:11" x14ac:dyDescent="0.2">
      <c r="A409" s="12"/>
      <c r="B409"/>
      <c r="C409"/>
      <c r="D409" s="7"/>
      <c r="E409" s="7"/>
      <c r="F409" s="7"/>
      <c r="H409"/>
      <c r="I409"/>
      <c r="K409"/>
    </row>
    <row r="410" spans="1:11" x14ac:dyDescent="0.2">
      <c r="A410" s="12"/>
      <c r="B410"/>
      <c r="C410"/>
      <c r="D410" s="7"/>
      <c r="E410" s="7"/>
      <c r="F410" s="7"/>
      <c r="H410"/>
      <c r="I410"/>
      <c r="K410"/>
    </row>
    <row r="411" spans="1:11" x14ac:dyDescent="0.2">
      <c r="A411" s="12"/>
      <c r="B411"/>
      <c r="C411"/>
      <c r="D411" s="7"/>
      <c r="E411" s="7"/>
      <c r="F411" s="7"/>
      <c r="H411"/>
      <c r="I411"/>
      <c r="K411"/>
    </row>
    <row r="412" spans="1:11" x14ac:dyDescent="0.2">
      <c r="A412" s="12"/>
      <c r="B412"/>
      <c r="C412"/>
      <c r="D412" s="7"/>
      <c r="E412" s="7"/>
      <c r="F412" s="7"/>
      <c r="H412"/>
      <c r="I412"/>
      <c r="K412"/>
    </row>
    <row r="413" spans="1:11" x14ac:dyDescent="0.2">
      <c r="A413" s="12"/>
      <c r="B413"/>
      <c r="C413"/>
      <c r="D413" s="7"/>
      <c r="E413" s="7"/>
      <c r="F413" s="7"/>
      <c r="H413"/>
      <c r="I413"/>
      <c r="K413"/>
    </row>
    <row r="414" spans="1:11" x14ac:dyDescent="0.2">
      <c r="A414" s="12"/>
      <c r="B414"/>
      <c r="C414"/>
      <c r="D414" s="7"/>
      <c r="E414" s="7"/>
      <c r="F414" s="7"/>
      <c r="H414"/>
      <c r="I414"/>
      <c r="K414"/>
    </row>
    <row r="415" spans="1:11" x14ac:dyDescent="0.2">
      <c r="A415" s="12"/>
      <c r="B415"/>
      <c r="C415"/>
      <c r="D415" s="7"/>
      <c r="E415" s="7"/>
      <c r="F415" s="7"/>
      <c r="H415"/>
      <c r="I415"/>
      <c r="K415"/>
    </row>
    <row r="416" spans="1:11" x14ac:dyDescent="0.2">
      <c r="A416" s="12"/>
      <c r="B416"/>
      <c r="C416"/>
      <c r="D416" s="7"/>
      <c r="E416" s="7"/>
      <c r="F416" s="7"/>
      <c r="H416"/>
      <c r="I416"/>
      <c r="K416"/>
    </row>
    <row r="417" spans="1:11" x14ac:dyDescent="0.2">
      <c r="A417" s="12"/>
      <c r="B417"/>
      <c r="C417"/>
      <c r="D417" s="7"/>
      <c r="E417" s="7"/>
      <c r="F417" s="7"/>
      <c r="H417"/>
      <c r="I417"/>
      <c r="K417"/>
    </row>
    <row r="418" spans="1:11" x14ac:dyDescent="0.2">
      <c r="A418" s="12"/>
      <c r="B418"/>
      <c r="C418"/>
      <c r="D418" s="7"/>
      <c r="E418" s="7"/>
      <c r="F418" s="7"/>
      <c r="H418"/>
      <c r="I418"/>
      <c r="K418"/>
    </row>
    <row r="419" spans="1:11" x14ac:dyDescent="0.2">
      <c r="A419" s="12"/>
      <c r="B419"/>
      <c r="C419"/>
      <c r="D419" s="7"/>
      <c r="E419" s="7"/>
      <c r="F419" s="7"/>
      <c r="H419"/>
      <c r="I419"/>
      <c r="K419"/>
    </row>
    <row r="420" spans="1:11" x14ac:dyDescent="0.2">
      <c r="A420" s="12"/>
      <c r="B420"/>
      <c r="C420"/>
      <c r="D420" s="7"/>
      <c r="E420" s="7"/>
      <c r="F420" s="7"/>
      <c r="H420"/>
      <c r="I420"/>
      <c r="K420"/>
    </row>
    <row r="421" spans="1:11" x14ac:dyDescent="0.2">
      <c r="A421" s="12"/>
      <c r="B421"/>
      <c r="C421"/>
      <c r="D421" s="7"/>
      <c r="E421" s="7"/>
      <c r="F421" s="7"/>
      <c r="H421"/>
      <c r="I421"/>
      <c r="K421"/>
    </row>
    <row r="422" spans="1:11" x14ac:dyDescent="0.2">
      <c r="A422" s="12"/>
      <c r="B422"/>
      <c r="C422"/>
      <c r="D422" s="7"/>
      <c r="E422" s="7"/>
      <c r="F422" s="7"/>
      <c r="H422"/>
      <c r="I422"/>
      <c r="K422"/>
    </row>
    <row r="423" spans="1:11" x14ac:dyDescent="0.2">
      <c r="A423" s="12"/>
      <c r="B423"/>
      <c r="C423"/>
      <c r="D423" s="7"/>
      <c r="E423" s="7"/>
      <c r="F423" s="7"/>
      <c r="H423"/>
      <c r="I423"/>
      <c r="K423"/>
    </row>
    <row r="424" spans="1:11" x14ac:dyDescent="0.2">
      <c r="A424" s="12"/>
      <c r="B424"/>
      <c r="C424"/>
      <c r="D424" s="7"/>
      <c r="E424" s="7"/>
      <c r="F424" s="7"/>
      <c r="H424"/>
      <c r="I424"/>
      <c r="K424"/>
    </row>
    <row r="425" spans="1:11" x14ac:dyDescent="0.2">
      <c r="A425" s="12"/>
      <c r="B425"/>
      <c r="C425"/>
      <c r="D425" s="7"/>
      <c r="E425" s="7"/>
      <c r="F425" s="7"/>
      <c r="H425"/>
      <c r="I425"/>
      <c r="K425"/>
    </row>
    <row r="426" spans="1:11" x14ac:dyDescent="0.2">
      <c r="A426" s="12"/>
      <c r="B426"/>
      <c r="C426"/>
      <c r="D426" s="7"/>
      <c r="E426" s="7"/>
      <c r="F426" s="7"/>
      <c r="H426"/>
      <c r="I426"/>
      <c r="K426"/>
    </row>
    <row r="427" spans="1:11" x14ac:dyDescent="0.2">
      <c r="A427" s="12"/>
      <c r="B427"/>
      <c r="C427"/>
      <c r="D427" s="7"/>
      <c r="E427" s="7"/>
      <c r="F427" s="7"/>
      <c r="H427"/>
      <c r="I427"/>
      <c r="K427"/>
    </row>
    <row r="428" spans="1:11" x14ac:dyDescent="0.2">
      <c r="A428" s="12"/>
      <c r="B428"/>
      <c r="C428"/>
      <c r="D428" s="7"/>
      <c r="E428" s="7"/>
      <c r="F428" s="7"/>
      <c r="H428"/>
      <c r="I428"/>
      <c r="K428"/>
    </row>
    <row r="429" spans="1:11" x14ac:dyDescent="0.2">
      <c r="A429" s="12"/>
      <c r="B429"/>
      <c r="C429"/>
      <c r="D429" s="7"/>
      <c r="E429" s="7"/>
      <c r="F429" s="7"/>
      <c r="H429"/>
      <c r="I429"/>
      <c r="K429"/>
    </row>
    <row r="430" spans="1:11" x14ac:dyDescent="0.2">
      <c r="A430" s="12"/>
      <c r="B430"/>
      <c r="C430"/>
      <c r="D430" s="7"/>
      <c r="E430" s="7"/>
      <c r="F430" s="7"/>
      <c r="H430"/>
      <c r="I430"/>
      <c r="K430"/>
    </row>
    <row r="431" spans="1:11" x14ac:dyDescent="0.2">
      <c r="A431" s="12"/>
      <c r="B431"/>
      <c r="C431"/>
      <c r="D431" s="7"/>
      <c r="E431" s="7"/>
      <c r="F431" s="7"/>
      <c r="H431"/>
      <c r="I431"/>
      <c r="K431"/>
    </row>
    <row r="432" spans="1:11" x14ac:dyDescent="0.2">
      <c r="A432" s="12"/>
      <c r="B432"/>
      <c r="C432"/>
      <c r="D432" s="7"/>
      <c r="E432" s="7"/>
      <c r="F432" s="7"/>
      <c r="H432"/>
      <c r="I432"/>
      <c r="K432"/>
    </row>
    <row r="433" spans="1:11" x14ac:dyDescent="0.2">
      <c r="A433" s="12"/>
      <c r="B433"/>
      <c r="C433"/>
      <c r="D433" s="7"/>
      <c r="E433" s="7"/>
      <c r="F433" s="7"/>
      <c r="H433"/>
      <c r="I433"/>
      <c r="K433"/>
    </row>
    <row r="434" spans="1:11" x14ac:dyDescent="0.2">
      <c r="A434" s="12"/>
      <c r="B434"/>
      <c r="C434"/>
      <c r="D434" s="7"/>
      <c r="E434" s="7"/>
      <c r="F434" s="7"/>
      <c r="H434"/>
      <c r="I434"/>
      <c r="K434"/>
    </row>
    <row r="435" spans="1:11" x14ac:dyDescent="0.2">
      <c r="A435" s="12"/>
      <c r="B435"/>
      <c r="C435"/>
      <c r="D435" s="7"/>
      <c r="E435" s="7"/>
      <c r="F435" s="7"/>
      <c r="H435"/>
      <c r="I435"/>
      <c r="K435"/>
    </row>
    <row r="436" spans="1:11" x14ac:dyDescent="0.2">
      <c r="A436" s="12"/>
      <c r="B436"/>
      <c r="C436"/>
      <c r="D436" s="7"/>
      <c r="E436" s="7"/>
      <c r="F436" s="7"/>
      <c r="H436"/>
      <c r="I436"/>
      <c r="K436"/>
    </row>
    <row r="437" spans="1:11" x14ac:dyDescent="0.2">
      <c r="A437" s="12"/>
      <c r="B437"/>
      <c r="C437"/>
      <c r="D437" s="7"/>
      <c r="E437" s="7"/>
      <c r="F437" s="7"/>
      <c r="H437"/>
      <c r="I437"/>
      <c r="K437"/>
    </row>
    <row r="438" spans="1:11" x14ac:dyDescent="0.2">
      <c r="A438" s="12"/>
      <c r="B438"/>
      <c r="C438"/>
      <c r="D438" s="7"/>
      <c r="E438" s="7"/>
      <c r="F438" s="7"/>
      <c r="H438"/>
      <c r="I438"/>
      <c r="K438"/>
    </row>
    <row r="439" spans="1:11" x14ac:dyDescent="0.2">
      <c r="A439" s="12"/>
      <c r="B439"/>
      <c r="C439"/>
      <c r="D439" s="7"/>
      <c r="E439" s="7"/>
      <c r="F439" s="7"/>
      <c r="H439"/>
      <c r="I439"/>
      <c r="K439"/>
    </row>
    <row r="440" spans="1:11" x14ac:dyDescent="0.2">
      <c r="A440" s="12"/>
      <c r="B440"/>
      <c r="C440"/>
      <c r="D440" s="7"/>
      <c r="E440" s="7"/>
      <c r="F440" s="7"/>
      <c r="H440"/>
      <c r="I440"/>
      <c r="K440"/>
    </row>
    <row r="441" spans="1:11" x14ac:dyDescent="0.2">
      <c r="A441" s="12"/>
      <c r="B441"/>
      <c r="C441"/>
      <c r="D441" s="7"/>
      <c r="E441" s="7"/>
      <c r="F441" s="7"/>
      <c r="H441"/>
      <c r="I441"/>
      <c r="K441"/>
    </row>
    <row r="442" spans="1:11" x14ac:dyDescent="0.2">
      <c r="A442" s="12"/>
      <c r="B442"/>
      <c r="C442"/>
      <c r="D442" s="7"/>
      <c r="E442" s="7"/>
      <c r="F442" s="7"/>
      <c r="H442"/>
      <c r="I442"/>
      <c r="K442"/>
    </row>
    <row r="443" spans="1:11" x14ac:dyDescent="0.2">
      <c r="A443" s="12"/>
      <c r="B443"/>
      <c r="C443"/>
      <c r="D443" s="7"/>
      <c r="E443" s="7"/>
      <c r="F443" s="7"/>
      <c r="H443"/>
      <c r="I443"/>
      <c r="K443"/>
    </row>
    <row r="444" spans="1:11" x14ac:dyDescent="0.2">
      <c r="A444" s="12"/>
      <c r="B444"/>
      <c r="C444"/>
      <c r="D444" s="7"/>
      <c r="E444" s="7"/>
      <c r="F444" s="7"/>
      <c r="H444"/>
      <c r="I444"/>
      <c r="K444"/>
    </row>
    <row r="445" spans="1:11" x14ac:dyDescent="0.2">
      <c r="A445" s="12"/>
      <c r="B445"/>
      <c r="C445"/>
      <c r="D445" s="7"/>
      <c r="E445" s="7"/>
      <c r="F445" s="7"/>
      <c r="H445"/>
      <c r="I445"/>
      <c r="K445"/>
    </row>
    <row r="446" spans="1:11" x14ac:dyDescent="0.2">
      <c r="A446" s="12"/>
      <c r="B446"/>
      <c r="C446"/>
      <c r="D446" s="7"/>
      <c r="E446" s="7"/>
      <c r="F446" s="7"/>
      <c r="H446"/>
      <c r="I446"/>
      <c r="K446"/>
    </row>
    <row r="447" spans="1:11" x14ac:dyDescent="0.2">
      <c r="A447" s="12"/>
      <c r="B447"/>
      <c r="C447"/>
      <c r="D447" s="7"/>
      <c r="E447" s="7"/>
      <c r="F447" s="7"/>
      <c r="H447"/>
      <c r="I447"/>
      <c r="K447"/>
    </row>
    <row r="448" spans="1:11" x14ac:dyDescent="0.2">
      <c r="A448" s="12"/>
      <c r="B448"/>
      <c r="C448"/>
      <c r="D448" s="7"/>
      <c r="E448" s="7"/>
      <c r="F448" s="7"/>
      <c r="H448"/>
      <c r="I448"/>
      <c r="K448"/>
    </row>
    <row r="449" spans="1:11" x14ac:dyDescent="0.2">
      <c r="A449" s="12"/>
      <c r="B449"/>
      <c r="C449"/>
      <c r="D449" s="7"/>
      <c r="E449" s="7"/>
      <c r="F449" s="7"/>
      <c r="H449"/>
      <c r="I449"/>
      <c r="K449"/>
    </row>
    <row r="450" spans="1:11" x14ac:dyDescent="0.2">
      <c r="A450" s="12"/>
      <c r="B450"/>
      <c r="C450"/>
      <c r="D450" s="7"/>
      <c r="E450" s="7"/>
      <c r="F450" s="7"/>
      <c r="H450"/>
      <c r="I450"/>
      <c r="K450"/>
    </row>
    <row r="451" spans="1:11" x14ac:dyDescent="0.2">
      <c r="A451" s="12"/>
      <c r="B451"/>
      <c r="C451"/>
      <c r="D451" s="7"/>
      <c r="E451" s="7"/>
      <c r="F451" s="7"/>
      <c r="H451"/>
      <c r="I451"/>
      <c r="K451"/>
    </row>
    <row r="452" spans="1:11" x14ac:dyDescent="0.2">
      <c r="A452" s="12"/>
      <c r="B452"/>
      <c r="C452"/>
      <c r="D452" s="7"/>
      <c r="E452" s="7"/>
      <c r="F452" s="7"/>
      <c r="H452"/>
      <c r="I452"/>
      <c r="K452"/>
    </row>
    <row r="453" spans="1:11" x14ac:dyDescent="0.2">
      <c r="A453" s="12"/>
      <c r="B453"/>
      <c r="C453"/>
      <c r="D453" s="7"/>
      <c r="E453" s="7"/>
      <c r="F453" s="7"/>
      <c r="H453"/>
      <c r="I453"/>
      <c r="K453"/>
    </row>
    <row r="454" spans="1:11" x14ac:dyDescent="0.2">
      <c r="A454" s="12"/>
      <c r="B454"/>
      <c r="C454"/>
      <c r="D454" s="7"/>
      <c r="E454" s="7"/>
      <c r="F454" s="7"/>
      <c r="H454"/>
      <c r="I454"/>
      <c r="K454"/>
    </row>
    <row r="455" spans="1:11" x14ac:dyDescent="0.2">
      <c r="A455" s="12"/>
      <c r="B455"/>
      <c r="C455"/>
      <c r="D455" s="7"/>
      <c r="E455" s="7"/>
      <c r="F455" s="7"/>
      <c r="H455"/>
      <c r="I455"/>
      <c r="K455"/>
    </row>
    <row r="456" spans="1:11" x14ac:dyDescent="0.2">
      <c r="A456" s="12"/>
      <c r="B456"/>
      <c r="C456"/>
      <c r="D456" s="7"/>
      <c r="E456" s="7"/>
      <c r="F456" s="7"/>
      <c r="H456"/>
      <c r="I456"/>
      <c r="K456"/>
    </row>
    <row r="457" spans="1:11" x14ac:dyDescent="0.2">
      <c r="A457" s="12"/>
      <c r="B457"/>
      <c r="C457"/>
      <c r="D457" s="7"/>
      <c r="E457" s="7"/>
      <c r="F457" s="7"/>
      <c r="H457"/>
      <c r="I457"/>
      <c r="K457"/>
    </row>
    <row r="458" spans="1:11" x14ac:dyDescent="0.2">
      <c r="A458" s="12"/>
      <c r="B458"/>
      <c r="C458"/>
      <c r="D458" s="7"/>
      <c r="E458" s="7"/>
      <c r="F458" s="7"/>
      <c r="H458"/>
      <c r="I458"/>
      <c r="K458"/>
    </row>
    <row r="459" spans="1:11" x14ac:dyDescent="0.2">
      <c r="A459" s="12"/>
      <c r="B459"/>
      <c r="C459"/>
      <c r="D459" s="7"/>
      <c r="E459" s="7"/>
      <c r="F459" s="7"/>
      <c r="H459"/>
      <c r="I459"/>
      <c r="K459"/>
    </row>
    <row r="460" spans="1:11" x14ac:dyDescent="0.2">
      <c r="A460" s="12"/>
      <c r="B460"/>
      <c r="C460"/>
      <c r="D460" s="7"/>
      <c r="E460" s="7"/>
      <c r="F460" s="7"/>
      <c r="H460"/>
      <c r="I460"/>
      <c r="K460"/>
    </row>
    <row r="461" spans="1:11" x14ac:dyDescent="0.2">
      <c r="A461" s="12"/>
      <c r="B461"/>
      <c r="C461"/>
      <c r="D461" s="7"/>
      <c r="E461" s="7"/>
      <c r="F461" s="7"/>
      <c r="H461"/>
      <c r="I461"/>
      <c r="K461"/>
    </row>
    <row r="462" spans="1:11" x14ac:dyDescent="0.2">
      <c r="A462" s="12"/>
      <c r="B462"/>
      <c r="C462"/>
      <c r="D462" s="7"/>
      <c r="E462" s="7"/>
      <c r="F462" s="7"/>
      <c r="H462"/>
      <c r="I462"/>
      <c r="K462"/>
    </row>
    <row r="463" spans="1:11" x14ac:dyDescent="0.2">
      <c r="A463" s="12"/>
      <c r="B463"/>
      <c r="C463"/>
      <c r="D463" s="7"/>
      <c r="E463" s="7"/>
      <c r="F463" s="7"/>
      <c r="H463"/>
      <c r="I463"/>
      <c r="K463"/>
    </row>
    <row r="464" spans="1:11" x14ac:dyDescent="0.2">
      <c r="A464" s="12"/>
      <c r="B464"/>
      <c r="C464"/>
      <c r="D464" s="7"/>
      <c r="E464" s="7"/>
      <c r="F464" s="7"/>
      <c r="H464"/>
      <c r="I464"/>
      <c r="K464"/>
    </row>
    <row r="465" spans="1:11" x14ac:dyDescent="0.2">
      <c r="A465" s="12"/>
      <c r="B465"/>
      <c r="C465"/>
      <c r="D465" s="7"/>
      <c r="E465" s="7"/>
      <c r="F465" s="7"/>
      <c r="H465"/>
      <c r="I465"/>
      <c r="K465"/>
    </row>
    <row r="466" spans="1:11" x14ac:dyDescent="0.2">
      <c r="A466" s="12"/>
      <c r="B466"/>
      <c r="C466"/>
      <c r="D466" s="7"/>
      <c r="E466" s="7"/>
      <c r="F466" s="7"/>
      <c r="H466"/>
      <c r="I466"/>
      <c r="K466"/>
    </row>
    <row r="467" spans="1:11" x14ac:dyDescent="0.2">
      <c r="A467" s="12"/>
      <c r="B467"/>
      <c r="C467"/>
      <c r="D467" s="7"/>
      <c r="E467" s="7"/>
      <c r="F467" s="7"/>
      <c r="H467"/>
      <c r="I467"/>
      <c r="K467"/>
    </row>
    <row r="468" spans="1:11" x14ac:dyDescent="0.2">
      <c r="A468" s="12"/>
      <c r="B468"/>
      <c r="C468"/>
      <c r="D468" s="7"/>
      <c r="E468" s="7"/>
      <c r="F468" s="7"/>
      <c r="H468"/>
      <c r="I468"/>
      <c r="K468"/>
    </row>
    <row r="469" spans="1:11" x14ac:dyDescent="0.2">
      <c r="A469" s="12"/>
      <c r="B469"/>
      <c r="C469"/>
      <c r="D469" s="7"/>
      <c r="E469" s="7"/>
      <c r="F469" s="7"/>
      <c r="H469"/>
      <c r="I469"/>
      <c r="K469"/>
    </row>
    <row r="470" spans="1:11" x14ac:dyDescent="0.2">
      <c r="A470" s="12"/>
      <c r="B470"/>
      <c r="C470"/>
      <c r="D470" s="7"/>
      <c r="E470" s="7"/>
      <c r="F470" s="7"/>
      <c r="H470"/>
      <c r="I470"/>
      <c r="K470"/>
    </row>
    <row r="471" spans="1:11" x14ac:dyDescent="0.2">
      <c r="A471" s="12"/>
      <c r="B471"/>
      <c r="C471"/>
      <c r="D471" s="7"/>
      <c r="E471" s="7"/>
      <c r="F471" s="7"/>
      <c r="H471"/>
      <c r="I471"/>
      <c r="K471"/>
    </row>
    <row r="472" spans="1:11" x14ac:dyDescent="0.2">
      <c r="A472" s="12"/>
      <c r="B472"/>
      <c r="C472"/>
      <c r="D472" s="7"/>
      <c r="E472" s="7"/>
      <c r="F472" s="7"/>
      <c r="H472"/>
      <c r="I472"/>
      <c r="K472"/>
    </row>
    <row r="473" spans="1:11" x14ac:dyDescent="0.2">
      <c r="A473" s="12"/>
      <c r="B473"/>
      <c r="C473"/>
      <c r="D473" s="7"/>
      <c r="E473" s="7"/>
      <c r="F473" s="7"/>
      <c r="H473"/>
      <c r="I473"/>
      <c r="K473"/>
    </row>
    <row r="474" spans="1:11" x14ac:dyDescent="0.2">
      <c r="A474" s="12"/>
      <c r="B474"/>
      <c r="C474"/>
      <c r="D474" s="7"/>
      <c r="E474" s="7"/>
      <c r="F474" s="7"/>
      <c r="H474"/>
      <c r="I474"/>
      <c r="K474"/>
    </row>
    <row r="475" spans="1:11" x14ac:dyDescent="0.2">
      <c r="A475" s="12"/>
      <c r="B475"/>
      <c r="C475"/>
      <c r="D475" s="7"/>
      <c r="E475" s="7"/>
      <c r="F475" s="7"/>
      <c r="H475"/>
      <c r="I475"/>
      <c r="K475"/>
    </row>
    <row r="476" spans="1:11" x14ac:dyDescent="0.2">
      <c r="A476" s="12"/>
      <c r="B476"/>
      <c r="C476"/>
      <c r="D476" s="7"/>
      <c r="E476" s="7"/>
      <c r="F476" s="7"/>
      <c r="H476"/>
      <c r="I476"/>
      <c r="K476"/>
    </row>
    <row r="477" spans="1:11" x14ac:dyDescent="0.2">
      <c r="A477" s="12"/>
      <c r="B477"/>
      <c r="C477"/>
      <c r="D477" s="7"/>
      <c r="E477" s="7"/>
      <c r="F477" s="7"/>
      <c r="H477"/>
      <c r="I477"/>
      <c r="K477"/>
    </row>
    <row r="478" spans="1:11" x14ac:dyDescent="0.2">
      <c r="A478" s="12"/>
      <c r="B478"/>
      <c r="C478"/>
      <c r="D478" s="7"/>
      <c r="E478" s="7"/>
      <c r="F478" s="7"/>
      <c r="H478"/>
      <c r="I478"/>
      <c r="K478"/>
    </row>
    <row r="479" spans="1:11" x14ac:dyDescent="0.2">
      <c r="A479" s="12"/>
      <c r="B479"/>
      <c r="C479"/>
      <c r="D479" s="7"/>
      <c r="E479" s="7"/>
      <c r="F479" s="7"/>
      <c r="H479"/>
      <c r="I479"/>
      <c r="K479"/>
    </row>
    <row r="480" spans="1:11" x14ac:dyDescent="0.2">
      <c r="A480" s="12"/>
      <c r="B480"/>
      <c r="C480"/>
      <c r="D480" s="7"/>
      <c r="E480" s="7"/>
      <c r="F480" s="7"/>
      <c r="H480"/>
      <c r="I480"/>
      <c r="K480"/>
    </row>
    <row r="481" spans="1:11" x14ac:dyDescent="0.2">
      <c r="A481" s="12"/>
      <c r="B481"/>
      <c r="C481"/>
      <c r="D481" s="7"/>
      <c r="E481" s="7"/>
      <c r="F481" s="7"/>
      <c r="H481"/>
      <c r="I481"/>
      <c r="K481"/>
    </row>
    <row r="482" spans="1:11" x14ac:dyDescent="0.2">
      <c r="A482" s="12"/>
      <c r="B482"/>
      <c r="C482"/>
      <c r="D482" s="7"/>
      <c r="E482" s="7"/>
      <c r="F482" s="7"/>
      <c r="H482"/>
      <c r="I482"/>
      <c r="K482"/>
    </row>
    <row r="483" spans="1:11" x14ac:dyDescent="0.2">
      <c r="A483" s="12"/>
      <c r="B483"/>
      <c r="C483"/>
      <c r="D483" s="7"/>
      <c r="E483" s="7"/>
      <c r="F483" s="7"/>
      <c r="H483"/>
      <c r="I483"/>
      <c r="K483"/>
    </row>
    <row r="484" spans="1:11" x14ac:dyDescent="0.2">
      <c r="A484" s="12"/>
      <c r="B484"/>
      <c r="C484"/>
      <c r="D484" s="7"/>
      <c r="E484" s="7"/>
      <c r="F484" s="7"/>
      <c r="H484"/>
      <c r="I484"/>
      <c r="K484"/>
    </row>
    <row r="485" spans="1:11" x14ac:dyDescent="0.2">
      <c r="A485" s="12"/>
      <c r="B485"/>
      <c r="C485"/>
      <c r="D485" s="7"/>
      <c r="E485" s="7"/>
      <c r="F485" s="7"/>
      <c r="H485"/>
      <c r="I485"/>
      <c r="K485"/>
    </row>
    <row r="486" spans="1:11" x14ac:dyDescent="0.2">
      <c r="A486" s="12"/>
      <c r="B486"/>
      <c r="C486"/>
      <c r="D486" s="7"/>
      <c r="E486" s="7"/>
      <c r="F486" s="7"/>
      <c r="H486"/>
      <c r="I486"/>
      <c r="K486"/>
    </row>
    <row r="487" spans="1:11" x14ac:dyDescent="0.2">
      <c r="A487" s="12"/>
      <c r="B487"/>
      <c r="C487"/>
      <c r="D487" s="7"/>
      <c r="E487" s="7"/>
      <c r="F487" s="7"/>
      <c r="H487"/>
      <c r="I487"/>
      <c r="K487"/>
    </row>
    <row r="488" spans="1:11" x14ac:dyDescent="0.2">
      <c r="A488" s="12"/>
      <c r="B488"/>
      <c r="C488"/>
      <c r="D488" s="7"/>
      <c r="E488" s="7"/>
      <c r="F488" s="7"/>
      <c r="H488"/>
      <c r="I488"/>
      <c r="K488"/>
    </row>
    <row r="489" spans="1:11" x14ac:dyDescent="0.2">
      <c r="A489" s="12"/>
      <c r="B489"/>
      <c r="C489"/>
      <c r="D489" s="7"/>
      <c r="E489" s="7"/>
      <c r="F489" s="7"/>
      <c r="H489"/>
      <c r="I489"/>
      <c r="K489"/>
    </row>
    <row r="490" spans="1:11" x14ac:dyDescent="0.2">
      <c r="A490" s="12"/>
      <c r="B490"/>
      <c r="C490"/>
      <c r="D490" s="7"/>
      <c r="E490" s="7"/>
      <c r="F490" s="7"/>
      <c r="H490"/>
      <c r="I490"/>
      <c r="K490"/>
    </row>
    <row r="491" spans="1:11" x14ac:dyDescent="0.2">
      <c r="A491" s="12"/>
      <c r="B491"/>
      <c r="C491"/>
      <c r="D491" s="7"/>
      <c r="E491" s="7"/>
      <c r="F491" s="7"/>
      <c r="H491"/>
      <c r="I491"/>
      <c r="K491"/>
    </row>
    <row r="492" spans="1:11" x14ac:dyDescent="0.2">
      <c r="A492" s="12"/>
      <c r="B492"/>
      <c r="C492"/>
      <c r="D492" s="7"/>
      <c r="E492" s="7"/>
      <c r="F492" s="7"/>
      <c r="H492"/>
      <c r="I492"/>
      <c r="K492"/>
    </row>
    <row r="493" spans="1:11" x14ac:dyDescent="0.2">
      <c r="A493" s="12"/>
      <c r="B493"/>
      <c r="C493"/>
      <c r="D493" s="7"/>
      <c r="E493" s="7"/>
      <c r="F493" s="7"/>
      <c r="H493"/>
      <c r="I493"/>
      <c r="K493"/>
    </row>
    <row r="494" spans="1:11" x14ac:dyDescent="0.2">
      <c r="A494" s="12"/>
      <c r="B494"/>
      <c r="C494"/>
      <c r="D494" s="7"/>
      <c r="E494" s="7"/>
      <c r="F494" s="7"/>
      <c r="H494"/>
      <c r="I494"/>
      <c r="K494"/>
    </row>
    <row r="495" spans="1:11" x14ac:dyDescent="0.2">
      <c r="A495" s="12"/>
      <c r="B495"/>
      <c r="C495"/>
      <c r="D495" s="7"/>
      <c r="E495" s="7"/>
      <c r="F495" s="7"/>
      <c r="H495"/>
      <c r="I495"/>
      <c r="K495"/>
    </row>
    <row r="496" spans="1:11" x14ac:dyDescent="0.2">
      <c r="A496" s="12"/>
      <c r="B496"/>
      <c r="C496"/>
      <c r="D496" s="7"/>
      <c r="E496" s="7"/>
      <c r="F496" s="7"/>
      <c r="H496"/>
      <c r="I496"/>
      <c r="K496"/>
    </row>
    <row r="497" spans="1:11" x14ac:dyDescent="0.2">
      <c r="A497" s="12"/>
      <c r="B497"/>
      <c r="C497"/>
      <c r="D497" s="7"/>
      <c r="E497" s="7"/>
      <c r="F497" s="7"/>
      <c r="H497"/>
      <c r="I497"/>
      <c r="K497"/>
    </row>
    <row r="498" spans="1:11" x14ac:dyDescent="0.2">
      <c r="A498" s="12"/>
      <c r="B498"/>
      <c r="C498"/>
      <c r="D498" s="7"/>
      <c r="E498" s="7"/>
      <c r="F498" s="7"/>
      <c r="H498"/>
      <c r="I498"/>
      <c r="K498"/>
    </row>
    <row r="499" spans="1:11" x14ac:dyDescent="0.2">
      <c r="A499" s="12"/>
      <c r="B499"/>
      <c r="C499"/>
      <c r="D499" s="7"/>
      <c r="E499" s="7"/>
      <c r="F499" s="7"/>
      <c r="H499"/>
      <c r="I499"/>
      <c r="K499"/>
    </row>
    <row r="500" spans="1:11" x14ac:dyDescent="0.2">
      <c r="A500" s="12"/>
      <c r="B500"/>
      <c r="C500"/>
      <c r="D500" s="7"/>
      <c r="E500" s="7"/>
      <c r="F500" s="7"/>
      <c r="H500"/>
      <c r="I500"/>
      <c r="K500"/>
    </row>
    <row r="501" spans="1:11" x14ac:dyDescent="0.2">
      <c r="A501" s="12"/>
      <c r="B501"/>
      <c r="C501"/>
      <c r="D501" s="7"/>
      <c r="E501" s="7"/>
      <c r="F501" s="7"/>
      <c r="H501"/>
      <c r="I501"/>
      <c r="K501"/>
    </row>
    <row r="502" spans="1:11" x14ac:dyDescent="0.2">
      <c r="A502" s="12"/>
      <c r="B502"/>
      <c r="C502"/>
      <c r="D502" s="7"/>
      <c r="E502" s="7"/>
      <c r="F502" s="7"/>
      <c r="H502"/>
      <c r="I502"/>
      <c r="K502"/>
    </row>
    <row r="503" spans="1:11" x14ac:dyDescent="0.2">
      <c r="A503" s="12"/>
      <c r="B503"/>
      <c r="C503"/>
      <c r="D503" s="7"/>
      <c r="E503" s="7"/>
      <c r="F503" s="7"/>
      <c r="H503"/>
      <c r="I503"/>
      <c r="K503"/>
    </row>
    <row r="504" spans="1:11" x14ac:dyDescent="0.2">
      <c r="A504" s="12"/>
      <c r="B504"/>
      <c r="C504"/>
      <c r="D504" s="7"/>
      <c r="E504" s="7"/>
      <c r="F504" s="7"/>
      <c r="H504"/>
      <c r="I504"/>
      <c r="K504"/>
    </row>
    <row r="505" spans="1:11" x14ac:dyDescent="0.2">
      <c r="A505" s="12"/>
      <c r="B505"/>
      <c r="C505"/>
      <c r="D505" s="7"/>
      <c r="E505" s="7"/>
      <c r="F505" s="7"/>
      <c r="H505"/>
      <c r="I505"/>
      <c r="K505"/>
    </row>
    <row r="506" spans="1:11" x14ac:dyDescent="0.2">
      <c r="A506" s="12"/>
      <c r="B506"/>
      <c r="C506"/>
      <c r="D506" s="7"/>
      <c r="E506" s="7"/>
      <c r="F506" s="7"/>
      <c r="H506"/>
      <c r="I506"/>
      <c r="K506"/>
    </row>
    <row r="507" spans="1:11" x14ac:dyDescent="0.2">
      <c r="A507" s="12"/>
      <c r="B507"/>
      <c r="C507"/>
      <c r="D507" s="7"/>
      <c r="E507" s="7"/>
      <c r="F507" s="7"/>
      <c r="H507"/>
      <c r="I507"/>
      <c r="K507"/>
    </row>
    <row r="508" spans="1:11" x14ac:dyDescent="0.2">
      <c r="A508" s="12"/>
      <c r="B508"/>
      <c r="C508"/>
      <c r="D508" s="7"/>
      <c r="E508" s="7"/>
      <c r="F508" s="7"/>
      <c r="H508"/>
      <c r="I508"/>
      <c r="K508"/>
    </row>
    <row r="509" spans="1:11" x14ac:dyDescent="0.2">
      <c r="A509" s="12"/>
      <c r="B509"/>
      <c r="C509"/>
      <c r="D509" s="7"/>
      <c r="E509" s="7"/>
      <c r="F509" s="7"/>
      <c r="H509"/>
      <c r="I509"/>
      <c r="K509"/>
    </row>
    <row r="510" spans="1:11" x14ac:dyDescent="0.2">
      <c r="A510" s="12"/>
      <c r="B510"/>
      <c r="C510"/>
      <c r="D510" s="7"/>
      <c r="E510" s="7"/>
      <c r="F510" s="7"/>
      <c r="H510"/>
      <c r="I510"/>
      <c r="K510"/>
    </row>
    <row r="511" spans="1:11" x14ac:dyDescent="0.2">
      <c r="A511" s="12"/>
      <c r="B511"/>
      <c r="C511"/>
      <c r="D511" s="7"/>
      <c r="E511" s="7"/>
      <c r="F511" s="7"/>
      <c r="H511"/>
      <c r="I511"/>
      <c r="K511"/>
    </row>
    <row r="512" spans="1:11" x14ac:dyDescent="0.2">
      <c r="A512" s="12"/>
      <c r="B512"/>
      <c r="C512"/>
      <c r="D512" s="7"/>
      <c r="E512" s="7"/>
      <c r="F512" s="7"/>
      <c r="H512"/>
      <c r="I512"/>
      <c r="K512"/>
    </row>
    <row r="513" spans="1:11" x14ac:dyDescent="0.2">
      <c r="A513" s="12"/>
      <c r="B513"/>
      <c r="C513"/>
      <c r="D513" s="7"/>
      <c r="E513" s="7"/>
      <c r="F513" s="7"/>
      <c r="H513"/>
      <c r="I513"/>
      <c r="K513"/>
    </row>
    <row r="514" spans="1:11" x14ac:dyDescent="0.2">
      <c r="A514" s="12"/>
      <c r="B514"/>
      <c r="C514"/>
      <c r="D514" s="7"/>
      <c r="E514" s="7"/>
      <c r="F514" s="7"/>
      <c r="H514"/>
      <c r="I514"/>
      <c r="K514"/>
    </row>
    <row r="515" spans="1:11" x14ac:dyDescent="0.2">
      <c r="A515" s="12"/>
      <c r="B515"/>
      <c r="C515"/>
      <c r="D515" s="7"/>
      <c r="E515" s="7"/>
      <c r="F515" s="7"/>
      <c r="H515"/>
      <c r="I515"/>
      <c r="K515"/>
    </row>
    <row r="516" spans="1:11" x14ac:dyDescent="0.2">
      <c r="A516" s="12"/>
      <c r="B516"/>
      <c r="C516"/>
      <c r="D516" s="7"/>
      <c r="E516" s="7"/>
      <c r="F516" s="7"/>
      <c r="H516"/>
      <c r="I516"/>
      <c r="K516"/>
    </row>
    <row r="517" spans="1:11" x14ac:dyDescent="0.2">
      <c r="A517" s="12"/>
      <c r="B517"/>
      <c r="C517"/>
      <c r="D517" s="7"/>
      <c r="E517" s="7"/>
      <c r="F517" s="7"/>
      <c r="H517"/>
      <c r="I517"/>
      <c r="K517"/>
    </row>
    <row r="518" spans="1:11" x14ac:dyDescent="0.2">
      <c r="A518" s="12"/>
      <c r="B518"/>
      <c r="C518"/>
      <c r="D518" s="7"/>
      <c r="E518" s="7"/>
      <c r="F518" s="7"/>
      <c r="H518"/>
      <c r="I518"/>
      <c r="K518"/>
    </row>
    <row r="519" spans="1:11" x14ac:dyDescent="0.2">
      <c r="A519" s="12"/>
      <c r="B519"/>
      <c r="C519"/>
      <c r="D519" s="7"/>
      <c r="E519" s="7"/>
      <c r="F519" s="7"/>
      <c r="H519"/>
      <c r="I519"/>
      <c r="K519"/>
    </row>
    <row r="520" spans="1:11" x14ac:dyDescent="0.2">
      <c r="A520" s="12"/>
      <c r="B520"/>
      <c r="C520"/>
      <c r="D520" s="7"/>
      <c r="E520" s="7"/>
      <c r="F520" s="7"/>
      <c r="H520"/>
      <c r="I520"/>
      <c r="K520"/>
    </row>
    <row r="521" spans="1:11" x14ac:dyDescent="0.2">
      <c r="A521" s="12"/>
      <c r="B521"/>
      <c r="C521"/>
      <c r="D521" s="7"/>
      <c r="E521" s="7"/>
      <c r="F521" s="7"/>
      <c r="H521"/>
      <c r="I521"/>
      <c r="K521"/>
    </row>
    <row r="522" spans="1:11" x14ac:dyDescent="0.2">
      <c r="A522" s="12"/>
      <c r="B522"/>
      <c r="C522"/>
      <c r="D522" s="7"/>
      <c r="E522" s="7"/>
      <c r="F522" s="7"/>
      <c r="H522"/>
      <c r="I522"/>
      <c r="K522"/>
    </row>
    <row r="523" spans="1:11" x14ac:dyDescent="0.2">
      <c r="A523" s="12"/>
      <c r="B523"/>
      <c r="C523"/>
      <c r="D523" s="7"/>
      <c r="E523" s="7"/>
      <c r="F523" s="7"/>
      <c r="H523"/>
      <c r="I523"/>
      <c r="K523"/>
    </row>
    <row r="524" spans="1:11" x14ac:dyDescent="0.2">
      <c r="A524" s="12"/>
      <c r="B524"/>
      <c r="C524"/>
      <c r="D524" s="7"/>
      <c r="E524" s="7"/>
      <c r="F524" s="7"/>
      <c r="H524"/>
      <c r="I524"/>
      <c r="K524"/>
    </row>
    <row r="525" spans="1:11" x14ac:dyDescent="0.2">
      <c r="A525" s="12"/>
      <c r="B525"/>
      <c r="C525"/>
      <c r="D525" s="7"/>
      <c r="E525" s="7"/>
      <c r="F525" s="7"/>
      <c r="H525"/>
      <c r="I525"/>
      <c r="K525"/>
    </row>
    <row r="526" spans="1:11" x14ac:dyDescent="0.2">
      <c r="A526" s="12"/>
      <c r="B526"/>
      <c r="C526"/>
      <c r="D526" s="7"/>
      <c r="E526" s="7"/>
      <c r="F526" s="7"/>
      <c r="H526"/>
      <c r="I526"/>
      <c r="K526"/>
    </row>
    <row r="527" spans="1:11" x14ac:dyDescent="0.2">
      <c r="A527" s="12"/>
      <c r="B527"/>
      <c r="C527"/>
      <c r="D527" s="7"/>
      <c r="E527" s="7"/>
      <c r="F527" s="7"/>
      <c r="H527"/>
      <c r="I527"/>
      <c r="K527"/>
    </row>
    <row r="528" spans="1:11" x14ac:dyDescent="0.2">
      <c r="A528" s="12"/>
      <c r="B528"/>
      <c r="C528"/>
      <c r="D528" s="7"/>
      <c r="E528" s="7"/>
      <c r="F528" s="7"/>
      <c r="H528"/>
      <c r="I528"/>
      <c r="K528"/>
    </row>
    <row r="529" spans="1:11" x14ac:dyDescent="0.2">
      <c r="A529" s="12"/>
      <c r="B529"/>
      <c r="C529"/>
      <c r="D529" s="7"/>
      <c r="E529" s="7"/>
      <c r="F529" s="7"/>
      <c r="H529"/>
      <c r="I529"/>
      <c r="K529"/>
    </row>
    <row r="530" spans="1:11" x14ac:dyDescent="0.2">
      <c r="A530" s="12"/>
      <c r="B530"/>
      <c r="C530"/>
      <c r="D530" s="7"/>
      <c r="E530" s="7"/>
      <c r="F530" s="7"/>
      <c r="H530"/>
      <c r="I530"/>
      <c r="K530"/>
    </row>
    <row r="531" spans="1:11" x14ac:dyDescent="0.2">
      <c r="A531" s="12"/>
      <c r="B531"/>
      <c r="C531"/>
      <c r="D531" s="7"/>
      <c r="E531" s="7"/>
      <c r="F531" s="7"/>
      <c r="H531"/>
      <c r="I531"/>
      <c r="K531"/>
    </row>
    <row r="532" spans="1:11" x14ac:dyDescent="0.2">
      <c r="A532" s="12"/>
      <c r="B532"/>
      <c r="C532"/>
      <c r="D532" s="7"/>
      <c r="E532" s="7"/>
      <c r="F532" s="7"/>
      <c r="H532"/>
      <c r="I532"/>
      <c r="K532"/>
    </row>
    <row r="533" spans="1:11" x14ac:dyDescent="0.2">
      <c r="A533" s="12"/>
      <c r="B533"/>
      <c r="C533"/>
      <c r="D533" s="7"/>
      <c r="E533" s="7"/>
      <c r="F533" s="7"/>
      <c r="H533"/>
      <c r="I533"/>
      <c r="K533"/>
    </row>
    <row r="534" spans="1:11" x14ac:dyDescent="0.2">
      <c r="A534" s="12"/>
      <c r="B534"/>
      <c r="C534"/>
      <c r="D534" s="7"/>
      <c r="E534" s="7"/>
      <c r="F534" s="7"/>
      <c r="H534"/>
      <c r="I534"/>
      <c r="K534"/>
    </row>
    <row r="535" spans="1:11" x14ac:dyDescent="0.2">
      <c r="A535" s="12"/>
      <c r="B535"/>
      <c r="C535"/>
      <c r="D535" s="7"/>
      <c r="E535" s="7"/>
      <c r="F535" s="7"/>
      <c r="H535"/>
      <c r="I535"/>
      <c r="K535"/>
    </row>
    <row r="536" spans="1:11" x14ac:dyDescent="0.2">
      <c r="A536" s="12"/>
      <c r="B536"/>
      <c r="C536"/>
      <c r="D536" s="7"/>
      <c r="E536" s="7"/>
      <c r="F536" s="7"/>
      <c r="H536"/>
      <c r="I536"/>
      <c r="K536"/>
    </row>
    <row r="537" spans="1:11" x14ac:dyDescent="0.2">
      <c r="A537" s="12"/>
      <c r="B537"/>
      <c r="C537"/>
      <c r="D537" s="7"/>
      <c r="E537" s="7"/>
      <c r="F537" s="7"/>
      <c r="H537"/>
      <c r="I537"/>
      <c r="K537"/>
    </row>
    <row r="538" spans="1:11" x14ac:dyDescent="0.2">
      <c r="A538" s="12"/>
      <c r="B538"/>
      <c r="C538"/>
      <c r="D538" s="7"/>
      <c r="E538" s="7"/>
      <c r="F538" s="7"/>
      <c r="H538"/>
      <c r="I538"/>
      <c r="K538"/>
    </row>
    <row r="539" spans="1:11" x14ac:dyDescent="0.2">
      <c r="A539" s="12"/>
      <c r="B539"/>
      <c r="C539"/>
      <c r="D539" s="7"/>
      <c r="E539" s="7"/>
      <c r="F539" s="7"/>
      <c r="H539"/>
      <c r="I539"/>
      <c r="K539"/>
    </row>
    <row r="540" spans="1:11" x14ac:dyDescent="0.2">
      <c r="A540" s="12"/>
      <c r="B540"/>
      <c r="C540"/>
      <c r="D540" s="7"/>
      <c r="E540" s="7"/>
      <c r="F540" s="7"/>
      <c r="H540"/>
      <c r="I540"/>
      <c r="K540"/>
    </row>
    <row r="541" spans="1:11" x14ac:dyDescent="0.2">
      <c r="A541" s="12"/>
      <c r="B541"/>
      <c r="C541"/>
      <c r="D541" s="7"/>
      <c r="E541" s="7"/>
      <c r="F541" s="7"/>
      <c r="H541"/>
      <c r="I541"/>
      <c r="K541"/>
    </row>
    <row r="542" spans="1:11" x14ac:dyDescent="0.2">
      <c r="A542" s="12"/>
      <c r="B542"/>
      <c r="C542"/>
      <c r="D542" s="7"/>
      <c r="E542" s="7"/>
      <c r="F542" s="7"/>
      <c r="H542"/>
      <c r="I542"/>
      <c r="K542"/>
    </row>
    <row r="543" spans="1:11" x14ac:dyDescent="0.2">
      <c r="A543" s="12"/>
      <c r="B543"/>
      <c r="C543"/>
      <c r="D543" s="7"/>
      <c r="E543" s="7"/>
      <c r="F543" s="7"/>
      <c r="H543"/>
      <c r="I543"/>
      <c r="K543"/>
    </row>
    <row r="544" spans="1:11" x14ac:dyDescent="0.2">
      <c r="A544" s="12"/>
      <c r="B544"/>
      <c r="C544"/>
      <c r="D544" s="7"/>
      <c r="E544" s="7"/>
      <c r="F544" s="7"/>
      <c r="H544"/>
      <c r="I544"/>
      <c r="K544"/>
    </row>
    <row r="545" spans="1:11" x14ac:dyDescent="0.2">
      <c r="A545" s="12"/>
      <c r="B545"/>
      <c r="C545"/>
      <c r="D545" s="7"/>
      <c r="E545" s="7"/>
      <c r="F545" s="7"/>
      <c r="H545"/>
      <c r="I545"/>
      <c r="K545"/>
    </row>
    <row r="546" spans="1:11" x14ac:dyDescent="0.2">
      <c r="A546" s="12"/>
      <c r="B546"/>
      <c r="C546"/>
      <c r="D546" s="7"/>
      <c r="E546" s="7"/>
      <c r="F546" s="7"/>
      <c r="H546"/>
      <c r="I546"/>
      <c r="K546"/>
    </row>
    <row r="547" spans="1:11" x14ac:dyDescent="0.2">
      <c r="A547" s="12"/>
      <c r="B547"/>
      <c r="C547"/>
      <c r="D547" s="7"/>
      <c r="E547" s="7"/>
      <c r="F547" s="7"/>
      <c r="H547"/>
      <c r="I547"/>
      <c r="K547"/>
    </row>
    <row r="548" spans="1:11" x14ac:dyDescent="0.2">
      <c r="A548" s="12"/>
      <c r="B548"/>
      <c r="C548"/>
      <c r="D548" s="7"/>
      <c r="E548" s="7"/>
      <c r="F548" s="7"/>
      <c r="H548"/>
      <c r="I548"/>
      <c r="K548"/>
    </row>
    <row r="549" spans="1:11" x14ac:dyDescent="0.2">
      <c r="A549" s="12"/>
      <c r="B549"/>
      <c r="C549"/>
      <c r="D549" s="7"/>
      <c r="E549" s="7"/>
      <c r="F549" s="7"/>
      <c r="H549"/>
      <c r="I549"/>
      <c r="K549"/>
    </row>
    <row r="550" spans="1:11" x14ac:dyDescent="0.2">
      <c r="A550" s="12"/>
      <c r="B550"/>
      <c r="C550"/>
      <c r="D550" s="7"/>
      <c r="E550" s="7"/>
      <c r="F550" s="7"/>
      <c r="H550"/>
      <c r="I550"/>
      <c r="K550"/>
    </row>
    <row r="551" spans="1:11" x14ac:dyDescent="0.2">
      <c r="A551" s="12"/>
      <c r="B551"/>
      <c r="C551"/>
      <c r="D551" s="7"/>
      <c r="E551" s="7"/>
      <c r="F551" s="7"/>
      <c r="H551"/>
      <c r="I551"/>
      <c r="K551"/>
    </row>
    <row r="552" spans="1:11" x14ac:dyDescent="0.2">
      <c r="A552" s="12"/>
      <c r="B552"/>
      <c r="C552"/>
      <c r="D552" s="7"/>
      <c r="E552" s="7"/>
      <c r="F552" s="7"/>
      <c r="H552"/>
      <c r="I552"/>
      <c r="K552"/>
    </row>
    <row r="553" spans="1:11" x14ac:dyDescent="0.2">
      <c r="A553" s="12"/>
      <c r="B553"/>
      <c r="C553"/>
      <c r="D553" s="7"/>
      <c r="E553" s="7"/>
      <c r="F553" s="7"/>
      <c r="H553"/>
      <c r="I553"/>
      <c r="K553"/>
    </row>
    <row r="554" spans="1:11" x14ac:dyDescent="0.2">
      <c r="A554" s="12"/>
      <c r="B554"/>
      <c r="C554"/>
      <c r="D554" s="7"/>
      <c r="E554" s="7"/>
      <c r="F554" s="7"/>
      <c r="H554"/>
      <c r="I554"/>
      <c r="K554"/>
    </row>
    <row r="555" spans="1:11" x14ac:dyDescent="0.2">
      <c r="A555" s="12"/>
      <c r="B555"/>
      <c r="C555"/>
      <c r="D555" s="7"/>
      <c r="E555" s="7"/>
      <c r="F555" s="7"/>
      <c r="H555"/>
      <c r="I555"/>
      <c r="K555"/>
    </row>
    <row r="556" spans="1:11" x14ac:dyDescent="0.2">
      <c r="A556" s="12"/>
      <c r="B556"/>
      <c r="C556"/>
      <c r="D556" s="7"/>
      <c r="E556" s="7"/>
      <c r="F556" s="7"/>
      <c r="H556"/>
      <c r="I556"/>
      <c r="K556"/>
    </row>
    <row r="557" spans="1:11" x14ac:dyDescent="0.2">
      <c r="A557" s="12"/>
      <c r="B557"/>
      <c r="C557"/>
      <c r="D557" s="7"/>
      <c r="E557" s="7"/>
      <c r="F557" s="7"/>
      <c r="H557"/>
      <c r="I557"/>
      <c r="K557"/>
    </row>
    <row r="558" spans="1:11" x14ac:dyDescent="0.2">
      <c r="A558" s="12"/>
      <c r="B558"/>
      <c r="C558"/>
      <c r="D558" s="7"/>
      <c r="E558" s="7"/>
      <c r="F558" s="7"/>
      <c r="H558"/>
      <c r="I558"/>
      <c r="K558"/>
    </row>
    <row r="559" spans="1:11" x14ac:dyDescent="0.2">
      <c r="A559" s="12"/>
      <c r="B559"/>
      <c r="C559"/>
      <c r="D559" s="7"/>
      <c r="E559" s="7"/>
      <c r="F559" s="7"/>
      <c r="H559"/>
      <c r="I559"/>
      <c r="K559"/>
    </row>
    <row r="560" spans="1:11" x14ac:dyDescent="0.2">
      <c r="A560" s="12"/>
      <c r="B560"/>
      <c r="C560"/>
      <c r="D560" s="7"/>
      <c r="E560" s="7"/>
      <c r="F560" s="7"/>
      <c r="H560"/>
      <c r="I560"/>
      <c r="K560"/>
    </row>
    <row r="561" spans="1:11" x14ac:dyDescent="0.2">
      <c r="A561" s="12"/>
      <c r="B561"/>
      <c r="C561"/>
      <c r="D561" s="7"/>
      <c r="E561" s="7"/>
      <c r="F561" s="7"/>
      <c r="H561"/>
      <c r="I561"/>
      <c r="K561"/>
    </row>
    <row r="562" spans="1:11" x14ac:dyDescent="0.2">
      <c r="A562" s="12"/>
      <c r="B562"/>
      <c r="C562"/>
      <c r="D562" s="7"/>
      <c r="E562" s="7"/>
      <c r="F562" s="7"/>
      <c r="H562"/>
      <c r="I562"/>
      <c r="K562"/>
    </row>
    <row r="563" spans="1:11" x14ac:dyDescent="0.2">
      <c r="A563" s="12"/>
      <c r="B563"/>
      <c r="C563"/>
      <c r="D563" s="7"/>
      <c r="E563" s="7"/>
      <c r="F563" s="7"/>
      <c r="H563"/>
      <c r="I563"/>
      <c r="K563"/>
    </row>
    <row r="564" spans="1:11" x14ac:dyDescent="0.2">
      <c r="A564" s="12"/>
      <c r="B564"/>
      <c r="C564"/>
      <c r="D564" s="7"/>
      <c r="E564" s="7"/>
      <c r="F564" s="7"/>
      <c r="H564"/>
      <c r="I564"/>
      <c r="K564"/>
    </row>
    <row r="565" spans="1:11" x14ac:dyDescent="0.2">
      <c r="A565" s="12"/>
      <c r="B565"/>
      <c r="C565"/>
      <c r="D565" s="7"/>
      <c r="E565" s="7"/>
      <c r="F565" s="7"/>
      <c r="H565"/>
      <c r="I565"/>
      <c r="K565"/>
    </row>
    <row r="566" spans="1:11" x14ac:dyDescent="0.2">
      <c r="A566" s="12"/>
      <c r="B566"/>
      <c r="C566"/>
      <c r="D566" s="7"/>
      <c r="E566" s="7"/>
      <c r="F566" s="7"/>
      <c r="H566"/>
      <c r="I566"/>
      <c r="K566"/>
    </row>
    <row r="567" spans="1:11" x14ac:dyDescent="0.2">
      <c r="A567" s="12"/>
      <c r="B567"/>
      <c r="C567"/>
      <c r="D567" s="7"/>
      <c r="E567" s="7"/>
      <c r="F567" s="7"/>
      <c r="H567"/>
      <c r="I567"/>
      <c r="K567"/>
    </row>
    <row r="568" spans="1:11" x14ac:dyDescent="0.2">
      <c r="A568" s="12"/>
      <c r="B568"/>
      <c r="C568"/>
      <c r="D568" s="7"/>
      <c r="E568" s="7"/>
      <c r="F568" s="7"/>
      <c r="H568"/>
      <c r="I568"/>
      <c r="K568"/>
    </row>
    <row r="569" spans="1:11" x14ac:dyDescent="0.2">
      <c r="A569" s="12"/>
      <c r="B569"/>
      <c r="C569"/>
      <c r="D569" s="7"/>
      <c r="E569" s="7"/>
      <c r="F569" s="7"/>
      <c r="H569"/>
      <c r="I569"/>
      <c r="K569"/>
    </row>
    <row r="570" spans="1:11" x14ac:dyDescent="0.2">
      <c r="A570" s="12"/>
      <c r="B570"/>
      <c r="C570"/>
      <c r="D570" s="7"/>
      <c r="E570" s="7"/>
      <c r="F570" s="7"/>
      <c r="H570"/>
      <c r="I570"/>
      <c r="K570"/>
    </row>
    <row r="571" spans="1:11" x14ac:dyDescent="0.2">
      <c r="A571" s="12"/>
      <c r="B571"/>
      <c r="C571"/>
      <c r="D571" s="7"/>
      <c r="E571" s="7"/>
      <c r="F571" s="7"/>
      <c r="H571"/>
      <c r="I571"/>
      <c r="K571"/>
    </row>
    <row r="572" spans="1:11" x14ac:dyDescent="0.2">
      <c r="A572" s="12"/>
      <c r="B572"/>
      <c r="C572"/>
      <c r="D572" s="7"/>
      <c r="E572" s="7"/>
      <c r="F572" s="7"/>
      <c r="H572"/>
      <c r="I572"/>
      <c r="K572"/>
    </row>
    <row r="573" spans="1:11" x14ac:dyDescent="0.2">
      <c r="A573" s="12"/>
      <c r="B573"/>
      <c r="C573"/>
      <c r="D573" s="7"/>
      <c r="E573" s="7"/>
      <c r="F573" s="7"/>
      <c r="H573"/>
      <c r="I573"/>
      <c r="K573"/>
    </row>
    <row r="574" spans="1:11" x14ac:dyDescent="0.2">
      <c r="A574" s="12"/>
      <c r="B574"/>
      <c r="C574"/>
      <c r="D574" s="7"/>
      <c r="E574" s="7"/>
      <c r="F574" s="7"/>
      <c r="H574"/>
      <c r="I574"/>
      <c r="K574"/>
    </row>
    <row r="575" spans="1:11" x14ac:dyDescent="0.2">
      <c r="A575" s="12"/>
      <c r="B575"/>
      <c r="C575"/>
      <c r="D575" s="7"/>
      <c r="E575" s="7"/>
      <c r="F575" s="7"/>
      <c r="H575"/>
      <c r="I575"/>
      <c r="K575"/>
    </row>
    <row r="576" spans="1:11" x14ac:dyDescent="0.2">
      <c r="A576" s="12"/>
      <c r="B576"/>
      <c r="C576"/>
      <c r="D576" s="7"/>
      <c r="E576" s="7"/>
      <c r="F576" s="7"/>
      <c r="H576"/>
      <c r="I576"/>
      <c r="K576"/>
    </row>
    <row r="577" spans="1:11" x14ac:dyDescent="0.2">
      <c r="A577" s="12"/>
      <c r="B577"/>
      <c r="C577"/>
      <c r="D577" s="7"/>
      <c r="E577" s="7"/>
      <c r="F577" s="7"/>
      <c r="H577"/>
      <c r="I577"/>
      <c r="K577"/>
    </row>
    <row r="578" spans="1:11" x14ac:dyDescent="0.2">
      <c r="A578" s="12"/>
      <c r="B578"/>
      <c r="C578"/>
      <c r="D578" s="7"/>
      <c r="E578" s="7"/>
      <c r="F578" s="7"/>
      <c r="H578"/>
      <c r="I578"/>
      <c r="K578"/>
    </row>
    <row r="579" spans="1:11" x14ac:dyDescent="0.2">
      <c r="A579" s="12"/>
      <c r="B579"/>
      <c r="C579"/>
      <c r="D579" s="7"/>
      <c r="E579" s="7"/>
      <c r="F579" s="7"/>
      <c r="H579"/>
      <c r="I579"/>
      <c r="K579"/>
    </row>
    <row r="580" spans="1:11" x14ac:dyDescent="0.2">
      <c r="A580" s="12"/>
      <c r="B580"/>
      <c r="C580"/>
      <c r="D580" s="7"/>
      <c r="E580" s="7"/>
      <c r="F580" s="7"/>
      <c r="H580"/>
      <c r="I580"/>
      <c r="K580"/>
    </row>
    <row r="581" spans="1:11" x14ac:dyDescent="0.2">
      <c r="A581" s="12"/>
      <c r="B581"/>
      <c r="C581"/>
      <c r="D581" s="7"/>
      <c r="E581" s="7"/>
      <c r="F581" s="7"/>
      <c r="H581"/>
      <c r="I581"/>
      <c r="K581"/>
    </row>
    <row r="582" spans="1:11" x14ac:dyDescent="0.2">
      <c r="A582" s="12"/>
      <c r="B582"/>
      <c r="C582"/>
      <c r="D582" s="7"/>
      <c r="E582" s="7"/>
      <c r="F582" s="7"/>
      <c r="H582"/>
      <c r="I582"/>
      <c r="K582"/>
    </row>
    <row r="583" spans="1:11" x14ac:dyDescent="0.2">
      <c r="A583" s="12"/>
      <c r="B583"/>
      <c r="C583"/>
      <c r="D583" s="7"/>
      <c r="E583" s="7"/>
      <c r="F583" s="7"/>
      <c r="H583"/>
      <c r="I583"/>
      <c r="K583"/>
    </row>
    <row r="584" spans="1:11" x14ac:dyDescent="0.2">
      <c r="A584" s="12"/>
      <c r="B584"/>
      <c r="C584"/>
      <c r="D584" s="7"/>
      <c r="E584" s="7"/>
      <c r="F584" s="7"/>
      <c r="H584"/>
      <c r="I584"/>
      <c r="K584"/>
    </row>
    <row r="585" spans="1:11" x14ac:dyDescent="0.2">
      <c r="A585" s="12"/>
      <c r="B585"/>
      <c r="C585"/>
      <c r="D585" s="7"/>
      <c r="E585" s="7"/>
      <c r="F585" s="7"/>
      <c r="H585"/>
      <c r="I585"/>
      <c r="K585"/>
    </row>
    <row r="586" spans="1:11" x14ac:dyDescent="0.2">
      <c r="A586" s="12"/>
      <c r="B586"/>
      <c r="C586"/>
      <c r="D586" s="7"/>
      <c r="E586" s="7"/>
      <c r="F586" s="7"/>
      <c r="H586"/>
      <c r="I586"/>
      <c r="K586"/>
    </row>
    <row r="587" spans="1:11" x14ac:dyDescent="0.2">
      <c r="A587" s="12"/>
      <c r="B587"/>
      <c r="C587"/>
      <c r="D587" s="7"/>
      <c r="E587" s="7"/>
      <c r="F587" s="7"/>
      <c r="H587"/>
      <c r="I587"/>
      <c r="K587"/>
    </row>
    <row r="588" spans="1:11" x14ac:dyDescent="0.2">
      <c r="A588" s="12"/>
      <c r="B588"/>
      <c r="C588"/>
      <c r="D588" s="7"/>
      <c r="E588" s="7"/>
      <c r="F588" s="7"/>
      <c r="H588"/>
      <c r="I588"/>
      <c r="K588"/>
    </row>
    <row r="589" spans="1:11" x14ac:dyDescent="0.2">
      <c r="A589" s="12"/>
      <c r="B589"/>
      <c r="C589"/>
      <c r="D589" s="7"/>
      <c r="E589" s="7"/>
      <c r="F589" s="7"/>
      <c r="H589"/>
      <c r="I589"/>
      <c r="K589"/>
    </row>
    <row r="590" spans="1:11" x14ac:dyDescent="0.2">
      <c r="A590" s="12"/>
      <c r="B590"/>
      <c r="C590"/>
      <c r="D590" s="7"/>
      <c r="E590" s="7"/>
      <c r="F590" s="7"/>
      <c r="H590"/>
      <c r="I590"/>
      <c r="K590"/>
    </row>
    <row r="591" spans="1:11" x14ac:dyDescent="0.2">
      <c r="A591" s="12"/>
      <c r="B591"/>
      <c r="C591"/>
      <c r="D591" s="7"/>
      <c r="E591" s="7"/>
      <c r="F591" s="7"/>
      <c r="H591"/>
      <c r="I591"/>
      <c r="K591"/>
    </row>
    <row r="592" spans="1:11" x14ac:dyDescent="0.2">
      <c r="A592" s="12"/>
      <c r="B592"/>
      <c r="C592"/>
      <c r="D592" s="7"/>
      <c r="E592" s="7"/>
      <c r="F592" s="7"/>
      <c r="H592"/>
      <c r="I592"/>
      <c r="K592"/>
    </row>
    <row r="593" spans="1:11" x14ac:dyDescent="0.2">
      <c r="A593" s="12"/>
      <c r="B593"/>
      <c r="C593"/>
      <c r="D593" s="7"/>
      <c r="E593" s="7"/>
      <c r="F593" s="7"/>
      <c r="H593"/>
      <c r="I593"/>
      <c r="K593"/>
    </row>
    <row r="594" spans="1:11" x14ac:dyDescent="0.2">
      <c r="A594" s="12"/>
      <c r="B594"/>
      <c r="C594"/>
      <c r="D594" s="7"/>
      <c r="E594" s="7"/>
      <c r="F594" s="7"/>
      <c r="H594"/>
      <c r="I594"/>
      <c r="K594"/>
    </row>
    <row r="595" spans="1:11" x14ac:dyDescent="0.2">
      <c r="A595" s="12"/>
      <c r="B595"/>
      <c r="C595"/>
      <c r="D595" s="7"/>
      <c r="E595" s="7"/>
      <c r="F595" s="7"/>
      <c r="H595"/>
      <c r="I595"/>
      <c r="K595"/>
    </row>
    <row r="596" spans="1:11" x14ac:dyDescent="0.2">
      <c r="A596" s="12"/>
      <c r="B596"/>
      <c r="C596"/>
      <c r="D596" s="7"/>
      <c r="E596" s="7"/>
      <c r="F596" s="7"/>
      <c r="H596"/>
      <c r="I596"/>
      <c r="K596"/>
    </row>
    <row r="597" spans="1:11" x14ac:dyDescent="0.2">
      <c r="A597" s="12"/>
      <c r="B597"/>
      <c r="C597"/>
      <c r="D597" s="7"/>
      <c r="E597" s="7"/>
      <c r="F597" s="7"/>
      <c r="H597"/>
      <c r="I597"/>
      <c r="K597"/>
    </row>
    <row r="598" spans="1:11" x14ac:dyDescent="0.2">
      <c r="A598" s="12"/>
      <c r="B598"/>
      <c r="C598"/>
      <c r="D598" s="7"/>
      <c r="E598" s="7"/>
      <c r="F598" s="7"/>
      <c r="H598"/>
      <c r="I598"/>
      <c r="K598"/>
    </row>
    <row r="599" spans="1:11" x14ac:dyDescent="0.2">
      <c r="A599" s="12"/>
      <c r="B599"/>
      <c r="C599"/>
      <c r="D599" s="7"/>
      <c r="E599" s="7"/>
      <c r="F599" s="7"/>
      <c r="H599"/>
      <c r="I599"/>
      <c r="K599"/>
    </row>
    <row r="600" spans="1:11" x14ac:dyDescent="0.2">
      <c r="A600" s="12"/>
      <c r="B600"/>
      <c r="C600"/>
      <c r="D600" s="7"/>
      <c r="E600" s="7"/>
      <c r="F600" s="7"/>
      <c r="H600"/>
      <c r="I600"/>
      <c r="K600"/>
    </row>
    <row r="601" spans="1:11" x14ac:dyDescent="0.2">
      <c r="A601" s="12"/>
      <c r="B601"/>
      <c r="C601"/>
      <c r="D601" s="7"/>
      <c r="E601" s="7"/>
      <c r="F601" s="7"/>
      <c r="H601"/>
      <c r="I601"/>
      <c r="K601"/>
    </row>
  </sheetData>
  <sheetProtection algorithmName="SHA-512" hashValue="5i4MLE8VvbzwCuBG+igzDCskgv8NcSrsX/Bi6TnYd3gnd/2eYF//Im2kiYQii4T1XQhyjRTc+JtOKEYHg00t5g==" saltValue="SWDygMfzwiMOdxifbELxzQ==" spinCount="100000" sheet="1" objects="1" scenarios="1" formatColumns="0"/>
  <mergeCells count="5">
    <mergeCell ref="A1:F1"/>
    <mergeCell ref="H1:I1"/>
    <mergeCell ref="A2:F2"/>
    <mergeCell ref="H2:I2"/>
    <mergeCell ref="A3:F3"/>
  </mergeCells>
  <conditionalFormatting sqref="B5">
    <cfRule type="containsBlanks" dxfId="5" priority="2">
      <formula>LEN(TRIM(B5))=0</formula>
    </cfRule>
  </conditionalFormatting>
  <conditionalFormatting sqref="F5">
    <cfRule type="containsBlanks" dxfId="4" priority="1">
      <formula>LEN(TRIM(F5))=0</formula>
    </cfRule>
  </conditionalFormatting>
  <conditionalFormatting sqref="H9:H200">
    <cfRule type="expression" dxfId="3" priority="4">
      <formula>AND((ISBLANK(D9)),(NOT(ISBLANK(H9))))</formula>
    </cfRule>
    <cfRule type="expression" dxfId="2" priority="5">
      <formula>AND(NOT(ISBLANK(D9)),ISBLANK(H9))</formula>
    </cfRule>
  </conditionalFormatting>
  <conditionalFormatting sqref="I9:I200">
    <cfRule type="expression" dxfId="1" priority="3">
      <formula>AND(ISBLANK(E9),(NOT(ISBLANK(I9))))</formula>
    </cfRule>
    <cfRule type="expression" dxfId="0" priority="7">
      <formula>AND(NOT(ISBLANK(E9)),ISBLANK(I9))</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84FE18F6-C5B9-B346-BAE8-464CC5E7D43D}">
          <x14:formula1>
            <xm:f>COA!$C$49:$C$60</xm:f>
          </x14:formula1>
          <xm:sqref>K9:K233</xm:sqref>
        </x14:dataValidation>
        <x14:dataValidation type="list" allowBlank="1" showInputMessage="1" showErrorMessage="1" xr:uid="{76A7D268-650F-9F45-8EFF-5662C4BD990F}">
          <x14:formula1>
            <xm:f>COA!$C$2:$C$15</xm:f>
          </x14:formula1>
          <xm:sqref>I9:I200</xm:sqref>
        </x14:dataValidation>
        <x14:dataValidation type="list" allowBlank="1" showInputMessage="1" showErrorMessage="1" xr:uid="{CA904853-8C7C-ED41-BFDF-DC5CAECC9989}">
          <x14:formula1>
            <xm:f>COA!$C$18:$C$46</xm:f>
          </x14:formula1>
          <xm:sqref>H9:H233</xm:sqref>
        </x14:dataValidation>
        <x14:dataValidation type="list" allowBlank="1" showInputMessage="1" showErrorMessage="1" xr:uid="{31F1419B-7BEA-FE4C-8BB7-F5304DDDE1AF}">
          <x14:formula1>
            <xm:f>COA!D$2:D$15</xm:f>
          </x14:formula1>
          <xm:sqref>I201:I233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FE8A4-77D8-DF4F-BD54-682135B5747C}">
  <dimension ref="A1:N46"/>
  <sheetViews>
    <sheetView tabSelected="1" workbookViewId="0">
      <selection activeCell="K29" sqref="K29"/>
    </sheetView>
  </sheetViews>
  <sheetFormatPr baseColWidth="10" defaultRowHeight="16" x14ac:dyDescent="0.2"/>
  <cols>
    <col min="2" max="2" width="61.5" bestFit="1" customWidth="1"/>
    <col min="3" max="3" width="10.5" bestFit="1" customWidth="1"/>
    <col min="5" max="5" width="10.83203125" style="7"/>
    <col min="9" max="9" width="61.5" bestFit="1" customWidth="1"/>
  </cols>
  <sheetData>
    <row r="1" spans="1:6" ht="33" customHeight="1" x14ac:dyDescent="0.3">
      <c r="A1" s="58" t="s">
        <v>41</v>
      </c>
      <c r="B1" s="58"/>
      <c r="C1" s="58"/>
      <c r="D1" s="58"/>
      <c r="E1" s="58"/>
      <c r="F1" s="58"/>
    </row>
    <row r="4" spans="1:6" x14ac:dyDescent="0.2">
      <c r="B4" s="11" t="s">
        <v>42</v>
      </c>
      <c r="C4" s="12">
        <f>Ledger!B5</f>
        <v>0</v>
      </c>
      <c r="E4" s="7">
        <f>Ledger!F5</f>
        <v>0</v>
      </c>
    </row>
    <row r="6" spans="1:6" x14ac:dyDescent="0.2">
      <c r="A6" s="2" t="s">
        <v>43</v>
      </c>
      <c r="B6" s="2"/>
      <c r="C6" s="2"/>
      <c r="D6" s="2"/>
      <c r="E6" s="8"/>
      <c r="F6" s="2"/>
    </row>
    <row r="8" spans="1:6" x14ac:dyDescent="0.2">
      <c r="B8" t="str">
        <f>COA!C2</f>
        <v>Membership</v>
      </c>
      <c r="E8" s="7">
        <f>SUMIF(Ledger!I$9:I$200,COA!C2,Ledger!E$9:E$200)</f>
        <v>0</v>
      </c>
    </row>
    <row r="9" spans="1:6" x14ac:dyDescent="0.2">
      <c r="B9" t="str">
        <f>COA!C3</f>
        <v>Mounted lesson fees</v>
      </c>
      <c r="E9" s="7">
        <f>SUMIF(Ledger!I$9:I$200,COA!C3,Ledger!E$9:E$200)</f>
        <v>0</v>
      </c>
    </row>
    <row r="10" spans="1:6" x14ac:dyDescent="0.2">
      <c r="B10" t="str">
        <f>COA!C4</f>
        <v>Stable management fees</v>
      </c>
      <c r="E10" s="7">
        <f>SUMIF(Ledger!I$9:I$200,COA!C4,Ledger!E$9:E$200)</f>
        <v>0</v>
      </c>
    </row>
    <row r="11" spans="1:6" x14ac:dyDescent="0.2">
      <c r="B11" t="str">
        <f>COA!C5</f>
        <v>Donations</v>
      </c>
      <c r="E11" s="7">
        <f>SUMIF(Ledger!I$9:I$200,COA!C5,Ledger!E$9:E$200)</f>
        <v>0</v>
      </c>
    </row>
    <row r="12" spans="1:6" x14ac:dyDescent="0.2">
      <c r="B12" t="str">
        <f>COA!C6</f>
        <v>Fundraising  income</v>
      </c>
      <c r="E12" s="7">
        <f>SUMIF(Ledger!I$9:I$200,COA!C6,Ledger!E$9:E$200)</f>
        <v>0</v>
      </c>
    </row>
    <row r="13" spans="1:6" x14ac:dyDescent="0.2">
      <c r="B13" t="str">
        <f>COA!C7</f>
        <v>Grant income</v>
      </c>
      <c r="E13" s="7">
        <f>SUMIF(Ledger!I$9:I$200,COA!C7,Ledger!E$9:E$200)</f>
        <v>0</v>
      </c>
    </row>
    <row r="14" spans="1:6" x14ac:dyDescent="0.2">
      <c r="B14" t="str">
        <f>COA!C8</f>
        <v>Camp income</v>
      </c>
      <c r="E14" s="7">
        <f>SUMIF(Ledger!I$9:I$200,COA!C8,Ledger!E$9:E$200)</f>
        <v>0</v>
      </c>
    </row>
    <row r="15" spans="1:6" x14ac:dyDescent="0.2">
      <c r="B15" t="str">
        <f>COA!C9</f>
        <v>Testing income</v>
      </c>
      <c r="E15" s="7">
        <f>SUMIF(Ledger!I$9:I$200,COA!C9,Ledger!E$9:E$200)</f>
        <v>0</v>
      </c>
    </row>
    <row r="16" spans="1:6" x14ac:dyDescent="0.2">
      <c r="B16" t="str">
        <f>COA!C10</f>
        <v>Entry Fees regional/ national events</v>
      </c>
      <c r="E16" s="7">
        <f>SUMIF(Ledger!I$9:I$200,COA!C10,Ledger!E$9:E$200)</f>
        <v>0</v>
      </c>
    </row>
    <row r="17" spans="1:14" x14ac:dyDescent="0.2">
      <c r="B17" t="str">
        <f>COA!C11</f>
        <v>Clinic fees</v>
      </c>
      <c r="E17" s="7">
        <f>SUMIF(Ledger!I$9:I$200,COA!C11,Ledger!E$9:E$200)</f>
        <v>0</v>
      </c>
    </row>
    <row r="18" spans="1:14" x14ac:dyDescent="0.2">
      <c r="B18" t="str">
        <f>COA!C12</f>
        <v>Show fees</v>
      </c>
      <c r="E18" s="7">
        <f>SUMIF(Ledger!I$9:I$200,COA!C12,Ledger!E$9:E$200)</f>
        <v>0</v>
      </c>
    </row>
    <row r="19" spans="1:14" x14ac:dyDescent="0.2">
      <c r="B19" t="str">
        <f>COA!C13</f>
        <v>Club gear and CPC supplies</v>
      </c>
      <c r="E19" s="7">
        <f>SUMIF(Ledger!I$9:I$200,COA!C13,Ledger!E$9:E$200)</f>
        <v>0</v>
      </c>
    </row>
    <row r="20" spans="1:14" x14ac:dyDescent="0.2">
      <c r="B20" t="str">
        <f>COA!C14</f>
        <v>Interest</v>
      </c>
      <c r="E20" s="7">
        <f>SUMIF(Ledger!I$9:I$200,COA!C14,Ledger!E$9:E$200)</f>
        <v>0</v>
      </c>
    </row>
    <row r="21" spans="1:14" x14ac:dyDescent="0.2">
      <c r="B21" t="str">
        <f>COA!C15</f>
        <v xml:space="preserve">Miscellaneous </v>
      </c>
      <c r="E21" s="7">
        <f>SUMIF(Ledger!I$9:I$200,COA!C15,Ledger!E$9:E$200)</f>
        <v>0</v>
      </c>
    </row>
    <row r="24" spans="1:14" x14ac:dyDescent="0.2">
      <c r="A24" s="9" t="s">
        <v>44</v>
      </c>
      <c r="B24" s="9"/>
      <c r="C24" s="9"/>
      <c r="D24" s="9"/>
      <c r="E24" s="10"/>
      <c r="F24" s="10">
        <f>SUM(E8:E22)</f>
        <v>0</v>
      </c>
    </row>
    <row r="26" spans="1:14" x14ac:dyDescent="0.2">
      <c r="A26" s="2" t="s">
        <v>45</v>
      </c>
      <c r="B26" s="2"/>
      <c r="C26" s="2"/>
      <c r="D26" s="2"/>
      <c r="E26" s="8"/>
      <c r="F26" s="2"/>
      <c r="I26" s="23" t="s">
        <v>80</v>
      </c>
      <c r="J26" s="23"/>
      <c r="K26" s="23"/>
      <c r="L26" s="23"/>
      <c r="M26" s="24"/>
      <c r="N26" s="24"/>
    </row>
    <row r="28" spans="1:14" x14ac:dyDescent="0.2">
      <c r="B28" t="str">
        <f>COA!C18</f>
        <v>Membership costs</v>
      </c>
      <c r="E28" s="7">
        <f>SUMIF(Ledger!H$9:H$200,COA!C18,Ledger!D$9:D$200)</f>
        <v>0</v>
      </c>
    </row>
    <row r="29" spans="1:14" x14ac:dyDescent="0.2">
      <c r="B29" t="s">
        <v>81</v>
      </c>
      <c r="E29" s="7">
        <f>SUMIF(Ledger!H$9:H$200,COA!C19,Ledger!D$9:D$200)+SUMIF(Ledger!H$9:H$200,COA!C20,Ledger!D$9:D$200)+SUMIF(Ledger!H$9:H$200,COA!C21,Ledger!D$9:D$200)+SUMIF(Ledger!H$9:H$200,COA!C22,Ledger!D$9:D$200)+SUMIF(Ledger!H$9:H$200,COA!C23,Ledger!D$9:D$200)+SUMIF(Ledger!H$9:H$200,COA!C24,Ledger!D$9:D$200)</f>
        <v>0</v>
      </c>
      <c r="I29" t="str">
        <f>COA!C20</f>
        <v>Mounted lessons - independent coach fees (carries own insurance)</v>
      </c>
      <c r="K29" s="7">
        <f>SUMIF(Ledger!H$9:H$200,COA!C20,Ledger!D$9:D$200)</f>
        <v>0</v>
      </c>
    </row>
    <row r="30" spans="1:14" x14ac:dyDescent="0.2">
      <c r="B30" t="str">
        <f>COA!C25</f>
        <v>Fundraising costs</v>
      </c>
      <c r="E30" s="7">
        <f>SUMIF(Ledger!H$9:H$200,COA!C25,Ledger!D$9:D$200)</f>
        <v>0</v>
      </c>
      <c r="I30" t="str">
        <f>COA!C21</f>
        <v>Mounted lessons - member coach fees (HM or Active member)</v>
      </c>
      <c r="L30" s="7">
        <f>SUMIF(Ledger!H$9:H$200,COA!C21,Ledger!D$9:D$200)</f>
        <v>0</v>
      </c>
    </row>
    <row r="31" spans="1:14" x14ac:dyDescent="0.2">
      <c r="B31" t="s">
        <v>76</v>
      </c>
      <c r="E31" s="7">
        <f>SUMIF(Ledger!H$9:H$200,COA!C26,Ledger!D$9:D$200)+SUMIF(Ledger!H$9:H$200,COA!C27,Ledger!D$9:D$200)+SUMIF(Ledger!H$9:H$200,COA!C28,Ledger!D$9:D$200)+SUMIF(Ledger!H$9:H$200,COA!C29,Ledger!D$9:D$200)</f>
        <v>0</v>
      </c>
      <c r="I31" t="str">
        <f>COA!C23</f>
        <v>Unmounted lessons - independent instructor fees (carries own insurance)</v>
      </c>
      <c r="K31" s="7">
        <f>SUMIF(Ledger!H$9:H$200,COA!C23,Ledger!D$9:D$200)</f>
        <v>0</v>
      </c>
    </row>
    <row r="32" spans="1:14" x14ac:dyDescent="0.2">
      <c r="B32" t="s">
        <v>78</v>
      </c>
      <c r="E32" s="7">
        <f>SUMIF(Ledger!H$9:H$200,COA!C30,Ledger!D$9:D$200)+SUMIF(Ledger!H$9:H$200,COA!C31,Ledger!D$9:D$200)+SUMIF(Ledger!H$9:H$200,COA!C32,Ledger!D$9:D$200)+SUMIF(Ledger!H$9:H$200,COA!C33,Ledger!D$9:D$200)</f>
        <v>0</v>
      </c>
      <c r="I32" t="str">
        <f>COA!C24</f>
        <v>Unmounted lessons - member instructor fees (HM or Active member)</v>
      </c>
      <c r="L32" s="7">
        <f>SUMIF(Ledger!H$9:H$200,COA!C24,Ledger!D$9:D$200)</f>
        <v>0</v>
      </c>
    </row>
    <row r="33" spans="1:12" x14ac:dyDescent="0.2">
      <c r="B33" t="s">
        <v>77</v>
      </c>
      <c r="E33" s="7">
        <f>SUMIF(Ledger!H$9:H$200,COA!C34,Ledger!D$9:D$200)+SUMIF(Ledger!H$9:H$200,COA!C35,Ledger!D$9:D$200)+SUMIF(Ledger!H$9:H$200,COA!C36,Ledger!D$9:D$200)</f>
        <v>0</v>
      </c>
      <c r="I33" t="str">
        <f>COA!C27</f>
        <v>Camp expenses - independent coach/instructor (carries own insurance)</v>
      </c>
      <c r="K33" s="7">
        <f>SUMIF(Ledger!H$9:H$200,COA!C27,Ledger!D$9:D$200)</f>
        <v>0</v>
      </c>
    </row>
    <row r="34" spans="1:12" x14ac:dyDescent="0.2">
      <c r="B34" t="s">
        <v>79</v>
      </c>
      <c r="E34" s="7">
        <f>SUMIF(Ledger!H$9:H$200,COA!C37,Ledger!D$9:D$200)+SUMIF(Ledger!H$9:H$200,COA!C38,Ledger!D$9:D$200)+SUMIF(Ledger!H$9:H$200,COA!C39,Ledger!D$9:D$200)</f>
        <v>0</v>
      </c>
      <c r="I34" t="str">
        <f>COA!C28</f>
        <v>Camp expenses - member coach/instructor (HM or Active member)</v>
      </c>
      <c r="L34" s="7">
        <f>SUMIF(Ledger!H$9:H$200,COA!C28,Ledger!D$9:D$200)</f>
        <v>0</v>
      </c>
    </row>
    <row r="35" spans="1:12" x14ac:dyDescent="0.2">
      <c r="B35" t="str">
        <f>COA!C40</f>
        <v>Member bursaries</v>
      </c>
      <c r="E35" s="7">
        <f>SUMIF(Ledger!H$9:H$200,COA!C40,Ledger!D$9:D$200)</f>
        <v>0</v>
      </c>
      <c r="I35" t="str">
        <f>COA!C31</f>
        <v>Clinic expenses - independent coach/instructor (carries own insurance)</v>
      </c>
      <c r="K35" s="7">
        <f>SUMIF(Ledger!H$9:H$200,COA!C31,Ledger!D$9:D$200)</f>
        <v>0</v>
      </c>
    </row>
    <row r="36" spans="1:12" x14ac:dyDescent="0.2">
      <c r="B36" t="str">
        <f>COA!C41</f>
        <v>Entry fees regional / national events</v>
      </c>
      <c r="E36" s="7">
        <f>SUMIF(Ledger!H$9:H$200,COA!C41,Ledger!D$9:D$200)</f>
        <v>0</v>
      </c>
      <c r="I36" t="str">
        <f>COA!C32</f>
        <v>Clinic expenses - member coach/instructor (HM or Active member)</v>
      </c>
      <c r="L36" s="7">
        <f>SUMIF(Ledger!H$9:H$200,COA!C32,Ledger!D$9:D$200)</f>
        <v>0</v>
      </c>
    </row>
    <row r="37" spans="1:12" x14ac:dyDescent="0.2">
      <c r="B37" t="str">
        <f>COA!C42</f>
        <v>Other event expenses (year end, socials)</v>
      </c>
      <c r="E37" s="7">
        <f>SUMIF(Ledger!H$9:H$200,COA!C42,Ledger!D$9:D$200)</f>
        <v>0</v>
      </c>
      <c r="I37" t="str">
        <f>COA!C35</f>
        <v>Show expenses - judges</v>
      </c>
      <c r="L37" s="7">
        <f>SUMIF(Ledger!H$9:H$200,COA!C35,Ledger!D$9:D$200)</f>
        <v>0</v>
      </c>
    </row>
    <row r="38" spans="1:12" x14ac:dyDescent="0.2">
      <c r="B38" t="str">
        <f>COA!C43</f>
        <v>Club gear and CPC supplies</v>
      </c>
      <c r="E38" s="7">
        <f>SUMIF(Ledger!H$9:H$200,COA!C43,Ledger!D$9:D$200)</f>
        <v>0</v>
      </c>
      <c r="I38" t="str">
        <f>COA!C38</f>
        <v>Testing expenses - examiners</v>
      </c>
      <c r="L38" s="7">
        <f>SUMIF(Ledger!H$9:H$200,COA!C38,Ledger!D$9:D$200)</f>
        <v>0</v>
      </c>
    </row>
    <row r="39" spans="1:12" x14ac:dyDescent="0.2">
      <c r="B39" t="str">
        <f>COA!C44</f>
        <v>Facility maintenance</v>
      </c>
      <c r="E39" s="7">
        <f>SUMIF(Ledger!H$9:H$200,COA!C44,Ledger!D$9:D$200)</f>
        <v>0</v>
      </c>
    </row>
    <row r="40" spans="1:12" x14ac:dyDescent="0.2">
      <c r="B40" t="str">
        <f>COA!C45</f>
        <v>Association fees</v>
      </c>
      <c r="E40" s="7">
        <f>SUMIF(Ledger!H$9:H$200,COA!C45,Ledger!D$9:D$200)</f>
        <v>0</v>
      </c>
    </row>
    <row r="41" spans="1:12" x14ac:dyDescent="0.2">
      <c r="B41" t="str">
        <f>COA!C46</f>
        <v>Miscellaneous expenses</v>
      </c>
      <c r="E41" s="7">
        <f>SUMIF(Ledger!H$9:H$200,COA!C46,Ledger!D$9:D$200)</f>
        <v>0</v>
      </c>
    </row>
    <row r="43" spans="1:12" x14ac:dyDescent="0.2">
      <c r="A43" s="9" t="s">
        <v>46</v>
      </c>
      <c r="B43" s="9"/>
      <c r="C43" s="9"/>
      <c r="D43" s="9"/>
      <c r="E43" s="10"/>
      <c r="F43" s="10">
        <f>SUM(E28:E41)</f>
        <v>0</v>
      </c>
    </row>
    <row r="44" spans="1:12" x14ac:dyDescent="0.2">
      <c r="I44" s="9"/>
      <c r="J44" s="9"/>
      <c r="K44" s="22">
        <f>SUM(K29:K42)</f>
        <v>0</v>
      </c>
      <c r="L44" s="22">
        <f>SUM(L29:L42)</f>
        <v>0</v>
      </c>
    </row>
    <row r="46" spans="1:12" x14ac:dyDescent="0.2">
      <c r="B46" s="11" t="s">
        <v>47</v>
      </c>
      <c r="C46" s="12" t="str">
        <f>Ledger!B6</f>
        <v>DATE (M/D/Y)</v>
      </c>
      <c r="E46" s="7" t="e">
        <f>Ledger!F6</f>
        <v>#N/A</v>
      </c>
    </row>
  </sheetData>
  <sheetProtection algorithmName="SHA-512" hashValue="21aPB8na9+OdrnweNi4fA9/bFDLeCJZW8Exx6jhoyt+cqevY2tc5lUITigA4LxZlM808OzW7h3wWVh6EtCt5iw==" saltValue="z9TVwMKmIrmmbRPGe1XHuw==" spinCount="100000" sheet="1" formatColumns="0"/>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FA165-7D72-D741-BF81-831A020CF3E8}">
  <dimension ref="A1:U60"/>
  <sheetViews>
    <sheetView topLeftCell="A12" workbookViewId="0">
      <selection activeCell="H12" sqref="H12"/>
    </sheetView>
  </sheetViews>
  <sheetFormatPr baseColWidth="10" defaultRowHeight="16" x14ac:dyDescent="0.2"/>
  <cols>
    <col min="2" max="2" width="30.1640625" bestFit="1" customWidth="1"/>
    <col min="6" max="6" width="10.83203125" style="7"/>
    <col min="10" max="10" width="15.5" style="7" bestFit="1" customWidth="1"/>
    <col min="11" max="11" width="15.33203125" style="7" customWidth="1"/>
    <col min="12" max="12" width="14.83203125" style="7" bestFit="1" customWidth="1"/>
    <col min="13" max="21" width="10.83203125" style="7"/>
  </cols>
  <sheetData>
    <row r="1" spans="1:21" ht="33" customHeight="1" x14ac:dyDescent="0.3">
      <c r="A1" s="58" t="s">
        <v>41</v>
      </c>
      <c r="B1" s="58"/>
      <c r="C1" s="58"/>
      <c r="D1" s="58"/>
      <c r="E1" s="58"/>
      <c r="F1" s="58"/>
      <c r="G1" s="58"/>
      <c r="J1" s="7" t="s">
        <v>69</v>
      </c>
    </row>
    <row r="2" spans="1:21" x14ac:dyDescent="0.2">
      <c r="J2" s="7" t="str">
        <f>COA!C49</f>
        <v>item 1</v>
      </c>
      <c r="K2" s="7" t="str">
        <f>COA!C50</f>
        <v>item 2</v>
      </c>
      <c r="L2" s="7" t="str">
        <f>COA!C51</f>
        <v>item 3</v>
      </c>
      <c r="M2" s="7" t="str">
        <f>COA!C52</f>
        <v>item 4</v>
      </c>
      <c r="N2" s="7" t="str">
        <f>COA!C53</f>
        <v>item 5</v>
      </c>
      <c r="O2" s="7" t="str">
        <f>COA!C54</f>
        <v>item 6</v>
      </c>
      <c r="P2" s="7" t="str">
        <f>COA!C55</f>
        <v>item 7</v>
      </c>
      <c r="Q2" s="7" t="str">
        <f>COA!C56</f>
        <v>item 8</v>
      </c>
      <c r="R2" s="7" t="str">
        <f>COA!C57</f>
        <v>item 9</v>
      </c>
      <c r="S2" s="7" t="str">
        <f>COA!C58</f>
        <v>item 10</v>
      </c>
      <c r="T2" s="7" t="str">
        <f>COA!C59</f>
        <v>item 11</v>
      </c>
      <c r="U2" s="7" t="str">
        <f>COA!C60</f>
        <v>item 12</v>
      </c>
    </row>
    <row r="4" spans="1:21" x14ac:dyDescent="0.2">
      <c r="B4" s="11" t="s">
        <v>42</v>
      </c>
      <c r="D4" s="12">
        <f>Ledger!B5</f>
        <v>0</v>
      </c>
      <c r="F4" s="7">
        <f>Ledger!F5</f>
        <v>0</v>
      </c>
    </row>
    <row r="6" spans="1:21" x14ac:dyDescent="0.2">
      <c r="A6" s="2" t="s">
        <v>43</v>
      </c>
      <c r="B6" s="2"/>
      <c r="C6" s="2"/>
      <c r="D6" s="2"/>
      <c r="E6" s="2"/>
      <c r="F6" s="8"/>
      <c r="G6" s="2"/>
      <c r="J6" s="2" t="s">
        <v>43</v>
      </c>
      <c r="K6" s="2"/>
      <c r="L6" s="2"/>
      <c r="M6" s="2"/>
      <c r="N6" s="2"/>
      <c r="O6" s="8"/>
      <c r="P6" s="2"/>
      <c r="Q6" s="2"/>
      <c r="R6" s="2"/>
      <c r="S6" s="2"/>
      <c r="T6" s="2"/>
      <c r="U6" s="2"/>
    </row>
    <row r="8" spans="1:21" x14ac:dyDescent="0.2">
      <c r="B8" t="str">
        <f>COA!C2</f>
        <v>Membership</v>
      </c>
      <c r="F8" s="7">
        <f>SUMIF(Ledger!I$9:I$200,COA!C2,Ledger!E$9:E$200)</f>
        <v>0</v>
      </c>
      <c r="J8" s="7">
        <f>SUMIFS(Ledger!$E$9:$E$200,Ledger!$I$9:$I$200,$B8,Ledger!$K$9:$K$200,J$2)</f>
        <v>0</v>
      </c>
      <c r="K8" s="7">
        <f>SUMIFS(Ledger!$E$9:$E$200,Ledger!$I$9:$I$200,$B8,Ledger!$K$9:$K$200,K$2)</f>
        <v>0</v>
      </c>
      <c r="L8" s="7">
        <f>SUMIFS(Ledger!$E$9:$E$200,Ledger!$I$9:$I$200,$B8,Ledger!$K$9:$K$200,L$2)</f>
        <v>0</v>
      </c>
      <c r="M8" s="7">
        <f>SUMIFS(Ledger!$E$9:$E$200,Ledger!$I$9:$I$200,$B8,Ledger!$K$9:$K$200,M$2)</f>
        <v>0</v>
      </c>
      <c r="N8" s="7">
        <f>SUMIFS(Ledger!$E$9:$E$200,Ledger!$I$9:$I$200,$B8,Ledger!$K$9:$K$200,N$2)</f>
        <v>0</v>
      </c>
      <c r="O8" s="7">
        <f>SUMIFS(Ledger!$E$9:$E$200,Ledger!$I$9:$I$200,$B8,Ledger!$K$9:$K$200,O$2)</f>
        <v>0</v>
      </c>
      <c r="P8" s="7">
        <f>SUMIFS(Ledger!$E$9:$E$200,Ledger!$I$9:$I$200,$B8,Ledger!$K$9:$K$200,P$2)</f>
        <v>0</v>
      </c>
      <c r="Q8" s="7">
        <f>SUMIFS(Ledger!$E$9:$E$200,Ledger!$I$9:$I$200,$B8,Ledger!$K$9:$K$200,Q$2)</f>
        <v>0</v>
      </c>
      <c r="R8" s="7">
        <f>SUMIFS(Ledger!$E$9:$E$200,Ledger!$I$9:$I$200,$B8,Ledger!$K$9:$K$200,R$2)</f>
        <v>0</v>
      </c>
      <c r="S8" s="7">
        <f>SUMIFS(Ledger!$E$9:$E$200,Ledger!$I$9:$I$200,$B8,Ledger!$K$9:$K$200,S$2)</f>
        <v>0</v>
      </c>
      <c r="T8" s="7">
        <f>SUMIFS(Ledger!$E$9:$E$200,Ledger!$I$9:$I$200,$B8,Ledger!$K$9:$K$200,T$2)</f>
        <v>0</v>
      </c>
      <c r="U8" s="7">
        <f>SUMIFS(Ledger!$E$9:$E$200,Ledger!$I$9:$I$200,$B8,Ledger!$K$9:$K$200,U$2)</f>
        <v>0</v>
      </c>
    </row>
    <row r="9" spans="1:21" x14ac:dyDescent="0.2">
      <c r="B9" t="str">
        <f>COA!C3</f>
        <v>Mounted lesson fees</v>
      </c>
      <c r="F9" s="7">
        <f>SUMIF(Ledger!I$9:I$200,COA!C3,Ledger!E$9:E$200)</f>
        <v>0</v>
      </c>
      <c r="J9" s="7">
        <f>SUMIFS(Ledger!$E$9:$E$200,Ledger!$I$9:$I$200,$B9,Ledger!$K$9:$K$200,J$2)</f>
        <v>0</v>
      </c>
      <c r="K9" s="7">
        <f>SUMIFS(Ledger!$E$9:$E$200,Ledger!$I$9:$I$200,$B9,Ledger!$K$9:$K$200,K$2)</f>
        <v>0</v>
      </c>
      <c r="L9" s="7">
        <f>SUMIFS(Ledger!$E$9:$E$200,Ledger!$I$9:$I$200,$B9,Ledger!$K$9:$K$200,L$2)</f>
        <v>0</v>
      </c>
      <c r="M9" s="7">
        <f>SUMIFS(Ledger!$E$9:$E$200,Ledger!$I$9:$I$200,$B9,Ledger!$K$9:$K$200,M$2)</f>
        <v>0</v>
      </c>
      <c r="N9" s="7">
        <f>SUMIFS(Ledger!$E$9:$E$200,Ledger!$I$9:$I$200,$B9,Ledger!$K$9:$K$200,N$2)</f>
        <v>0</v>
      </c>
      <c r="O9" s="7">
        <f>SUMIFS(Ledger!$E$9:$E$200,Ledger!$I$9:$I$200,$B9,Ledger!$K$9:$K$200,O$2)</f>
        <v>0</v>
      </c>
      <c r="P9" s="7">
        <f>SUMIFS(Ledger!$E$9:$E$200,Ledger!$I$9:$I$200,$B9,Ledger!$K$9:$K$200,P$2)</f>
        <v>0</v>
      </c>
      <c r="Q9" s="7">
        <f>SUMIFS(Ledger!$E$9:$E$200,Ledger!$I$9:$I$200,$B9,Ledger!$K$9:$K$200,Q$2)</f>
        <v>0</v>
      </c>
      <c r="R9" s="7">
        <f>SUMIFS(Ledger!$E$9:$E$200,Ledger!$I$9:$I$200,$B9,Ledger!$K$9:$K$200,R$2)</f>
        <v>0</v>
      </c>
      <c r="S9" s="7">
        <f>SUMIFS(Ledger!$E$9:$E$200,Ledger!$I$9:$I$200,$B9,Ledger!$K$9:$K$200,S$2)</f>
        <v>0</v>
      </c>
      <c r="T9" s="7">
        <f>SUMIFS(Ledger!$E$9:$E$200,Ledger!$I$9:$I$200,$B9,Ledger!$K$9:$K$200,T$2)</f>
        <v>0</v>
      </c>
      <c r="U9" s="7">
        <f>SUMIFS(Ledger!$E$9:$E$200,Ledger!$I$9:$I$200,$B9,Ledger!$K$9:$K$200,U$2)</f>
        <v>0</v>
      </c>
    </row>
    <row r="10" spans="1:21" x14ac:dyDescent="0.2">
      <c r="B10" t="str">
        <f>COA!C4</f>
        <v>Stable management fees</v>
      </c>
      <c r="F10" s="7">
        <f>SUMIF(Ledger!I$9:I$200,COA!C4,Ledger!E$9:E$200)</f>
        <v>0</v>
      </c>
      <c r="J10" s="7">
        <f>SUMIFS(Ledger!$E$9:$E$200,Ledger!$I$9:$I$200,$B10,Ledger!$K$9:$K$200,J$2)</f>
        <v>0</v>
      </c>
      <c r="K10" s="7">
        <f>SUMIFS(Ledger!$E$9:$E$200,Ledger!$I$9:$I$200,$B10,Ledger!$K$9:$K$200,K$2)</f>
        <v>0</v>
      </c>
      <c r="L10" s="7">
        <f>SUMIFS(Ledger!$E$9:$E$200,Ledger!$I$9:$I$200,$B10,Ledger!$K$9:$K$200,L$2)</f>
        <v>0</v>
      </c>
      <c r="M10" s="7">
        <f>SUMIFS(Ledger!$E$9:$E$200,Ledger!$I$9:$I$200,$B10,Ledger!$K$9:$K$200,M$2)</f>
        <v>0</v>
      </c>
      <c r="N10" s="7">
        <f>SUMIFS(Ledger!$E$9:$E$200,Ledger!$I$9:$I$200,$B10,Ledger!$K$9:$K$200,N$2)</f>
        <v>0</v>
      </c>
      <c r="O10" s="7">
        <f>SUMIFS(Ledger!$E$9:$E$200,Ledger!$I$9:$I$200,$B10,Ledger!$K$9:$K$200,O$2)</f>
        <v>0</v>
      </c>
      <c r="P10" s="7">
        <f>SUMIFS(Ledger!$E$9:$E$200,Ledger!$I$9:$I$200,$B10,Ledger!$K$9:$K$200,P$2)</f>
        <v>0</v>
      </c>
      <c r="Q10" s="7">
        <f>SUMIFS(Ledger!$E$9:$E$200,Ledger!$I$9:$I$200,$B10,Ledger!$K$9:$K$200,Q$2)</f>
        <v>0</v>
      </c>
      <c r="R10" s="7">
        <f>SUMIFS(Ledger!$E$9:$E$200,Ledger!$I$9:$I$200,$B10,Ledger!$K$9:$K$200,R$2)</f>
        <v>0</v>
      </c>
      <c r="S10" s="7">
        <f>SUMIFS(Ledger!$E$9:$E$200,Ledger!$I$9:$I$200,$B10,Ledger!$K$9:$K$200,S$2)</f>
        <v>0</v>
      </c>
      <c r="T10" s="7">
        <f>SUMIFS(Ledger!$E$9:$E$200,Ledger!$I$9:$I$200,$B10,Ledger!$K$9:$K$200,T$2)</f>
        <v>0</v>
      </c>
      <c r="U10" s="7">
        <f>SUMIFS(Ledger!$E$9:$E$200,Ledger!$I$9:$I$200,$B10,Ledger!$K$9:$K$200,U$2)</f>
        <v>0</v>
      </c>
    </row>
    <row r="11" spans="1:21" x14ac:dyDescent="0.2">
      <c r="B11" t="str">
        <f>COA!C5</f>
        <v>Donations</v>
      </c>
      <c r="F11" s="7">
        <f>SUMIF(Ledger!I$9:I$200,COA!C5,Ledger!E$9:E$200)</f>
        <v>0</v>
      </c>
      <c r="J11" s="7">
        <f>SUMIFS(Ledger!$E$9:$E$200,Ledger!$I$9:$I$200,$B11,Ledger!$K$9:$K$200,J$2)</f>
        <v>0</v>
      </c>
      <c r="K11" s="7">
        <f>SUMIFS(Ledger!$E$9:$E$200,Ledger!$I$9:$I$200,$B11,Ledger!$K$9:$K$200,K$2)</f>
        <v>0</v>
      </c>
      <c r="L11" s="7">
        <f>SUMIFS(Ledger!$E$9:$E$200,Ledger!$I$9:$I$200,$B11,Ledger!$K$9:$K$200,L$2)</f>
        <v>0</v>
      </c>
      <c r="M11" s="7">
        <f>SUMIFS(Ledger!$E$9:$E$200,Ledger!$I$9:$I$200,$B11,Ledger!$K$9:$K$200,M$2)</f>
        <v>0</v>
      </c>
      <c r="N11" s="7">
        <f>SUMIFS(Ledger!$E$9:$E$200,Ledger!$I$9:$I$200,$B11,Ledger!$K$9:$K$200,N$2)</f>
        <v>0</v>
      </c>
      <c r="O11" s="7">
        <f>SUMIFS(Ledger!$E$9:$E$200,Ledger!$I$9:$I$200,$B11,Ledger!$K$9:$K$200,O$2)</f>
        <v>0</v>
      </c>
      <c r="P11" s="7">
        <f>SUMIFS(Ledger!$E$9:$E$200,Ledger!$I$9:$I$200,$B11,Ledger!$K$9:$K$200,P$2)</f>
        <v>0</v>
      </c>
      <c r="Q11" s="7">
        <f>SUMIFS(Ledger!$E$9:$E$200,Ledger!$I$9:$I$200,$B11,Ledger!$K$9:$K$200,Q$2)</f>
        <v>0</v>
      </c>
      <c r="R11" s="7">
        <f>SUMIFS(Ledger!$E$9:$E$200,Ledger!$I$9:$I$200,$B11,Ledger!$K$9:$K$200,R$2)</f>
        <v>0</v>
      </c>
      <c r="S11" s="7">
        <f>SUMIFS(Ledger!$E$9:$E$200,Ledger!$I$9:$I$200,$B11,Ledger!$K$9:$K$200,S$2)</f>
        <v>0</v>
      </c>
      <c r="T11" s="7">
        <f>SUMIFS(Ledger!$E$9:$E$200,Ledger!$I$9:$I$200,$B11,Ledger!$K$9:$K$200,T$2)</f>
        <v>0</v>
      </c>
      <c r="U11" s="7">
        <f>SUMIFS(Ledger!$E$9:$E$200,Ledger!$I$9:$I$200,$B11,Ledger!$K$9:$K$200,U$2)</f>
        <v>0</v>
      </c>
    </row>
    <row r="12" spans="1:21" x14ac:dyDescent="0.2">
      <c r="B12" t="str">
        <f>COA!C6</f>
        <v>Fundraising  income</v>
      </c>
      <c r="F12" s="7">
        <f>SUMIF(Ledger!I$9:I$200,COA!C6,Ledger!E$9:E$200)</f>
        <v>0</v>
      </c>
      <c r="J12" s="7">
        <f>SUMIFS(Ledger!$E$9:$E$200,Ledger!$I$9:$I$200,$B12,Ledger!$K$9:$K$200,J$2)</f>
        <v>0</v>
      </c>
      <c r="K12" s="7">
        <f>SUMIFS(Ledger!$E$9:$E$200,Ledger!$I$9:$I$200,$B12,Ledger!$K$9:$K$200,K$2)</f>
        <v>0</v>
      </c>
      <c r="L12" s="7">
        <f>SUMIFS(Ledger!$E$9:$E$200,Ledger!$I$9:$I$200,$B12,Ledger!$K$9:$K$200,L$2)</f>
        <v>0</v>
      </c>
      <c r="M12" s="7">
        <f>SUMIFS(Ledger!$E$9:$E$200,Ledger!$I$9:$I$200,$B12,Ledger!$K$9:$K$200,M$2)</f>
        <v>0</v>
      </c>
      <c r="N12" s="7">
        <f>SUMIFS(Ledger!$E$9:$E$200,Ledger!$I$9:$I$200,$B12,Ledger!$K$9:$K$200,N$2)</f>
        <v>0</v>
      </c>
      <c r="O12" s="7">
        <f>SUMIFS(Ledger!$E$9:$E$200,Ledger!$I$9:$I$200,$B12,Ledger!$K$9:$K$200,O$2)</f>
        <v>0</v>
      </c>
      <c r="P12" s="7">
        <f>SUMIFS(Ledger!$E$9:$E$200,Ledger!$I$9:$I$200,$B12,Ledger!$K$9:$K$200,P$2)</f>
        <v>0</v>
      </c>
      <c r="Q12" s="7">
        <f>SUMIFS(Ledger!$E$9:$E$200,Ledger!$I$9:$I$200,$B12,Ledger!$K$9:$K$200,Q$2)</f>
        <v>0</v>
      </c>
      <c r="R12" s="7">
        <f>SUMIFS(Ledger!$E$9:$E$200,Ledger!$I$9:$I$200,$B12,Ledger!$K$9:$K$200,R$2)</f>
        <v>0</v>
      </c>
      <c r="S12" s="7">
        <f>SUMIFS(Ledger!$E$9:$E$200,Ledger!$I$9:$I$200,$B12,Ledger!$K$9:$K$200,S$2)</f>
        <v>0</v>
      </c>
      <c r="T12" s="7">
        <f>SUMIFS(Ledger!$E$9:$E$200,Ledger!$I$9:$I$200,$B12,Ledger!$K$9:$K$200,T$2)</f>
        <v>0</v>
      </c>
      <c r="U12" s="7">
        <f>SUMIFS(Ledger!$E$9:$E$200,Ledger!$I$9:$I$200,$B12,Ledger!$K$9:$K$200,U$2)</f>
        <v>0</v>
      </c>
    </row>
    <row r="13" spans="1:21" x14ac:dyDescent="0.2">
      <c r="B13" t="str">
        <f>COA!C7</f>
        <v>Grant income</v>
      </c>
      <c r="F13" s="7">
        <f>SUMIF(Ledger!I$9:I$200,COA!C7,Ledger!E$9:E$200)</f>
        <v>0</v>
      </c>
      <c r="J13" s="7">
        <f>SUMIFS(Ledger!$E$9:$E$200,Ledger!$I$9:$I$200,$B13,Ledger!$K$9:$K$200,J$2)</f>
        <v>0</v>
      </c>
      <c r="K13" s="7">
        <f>SUMIFS(Ledger!$E$9:$E$200,Ledger!$I$9:$I$200,$B13,Ledger!$K$9:$K$200,K$2)</f>
        <v>0</v>
      </c>
      <c r="L13" s="7">
        <f>SUMIFS(Ledger!$E$9:$E$200,Ledger!$I$9:$I$200,$B13,Ledger!$K$9:$K$200,L$2)</f>
        <v>0</v>
      </c>
      <c r="M13" s="7">
        <f>SUMIFS(Ledger!$E$9:$E$200,Ledger!$I$9:$I$200,$B13,Ledger!$K$9:$K$200,M$2)</f>
        <v>0</v>
      </c>
      <c r="N13" s="7">
        <f>SUMIFS(Ledger!$E$9:$E$200,Ledger!$I$9:$I$200,$B13,Ledger!$K$9:$K$200,N$2)</f>
        <v>0</v>
      </c>
      <c r="O13" s="7">
        <f>SUMIFS(Ledger!$E$9:$E$200,Ledger!$I$9:$I$200,$B13,Ledger!$K$9:$K$200,O$2)</f>
        <v>0</v>
      </c>
      <c r="P13" s="7">
        <f>SUMIFS(Ledger!$E$9:$E$200,Ledger!$I$9:$I$200,$B13,Ledger!$K$9:$K$200,P$2)</f>
        <v>0</v>
      </c>
      <c r="Q13" s="7">
        <f>SUMIFS(Ledger!$E$9:$E$200,Ledger!$I$9:$I$200,$B13,Ledger!$K$9:$K$200,Q$2)</f>
        <v>0</v>
      </c>
      <c r="R13" s="7">
        <f>SUMIFS(Ledger!$E$9:$E$200,Ledger!$I$9:$I$200,$B13,Ledger!$K$9:$K$200,R$2)</f>
        <v>0</v>
      </c>
      <c r="S13" s="7">
        <f>SUMIFS(Ledger!$E$9:$E$200,Ledger!$I$9:$I$200,$B13,Ledger!$K$9:$K$200,S$2)</f>
        <v>0</v>
      </c>
      <c r="T13" s="7">
        <f>SUMIFS(Ledger!$E$9:$E$200,Ledger!$I$9:$I$200,$B13,Ledger!$K$9:$K$200,T$2)</f>
        <v>0</v>
      </c>
      <c r="U13" s="7">
        <f>SUMIFS(Ledger!$E$9:$E$200,Ledger!$I$9:$I$200,$B13,Ledger!$K$9:$K$200,U$2)</f>
        <v>0</v>
      </c>
    </row>
    <row r="14" spans="1:21" x14ac:dyDescent="0.2">
      <c r="B14" t="str">
        <f>COA!C8</f>
        <v>Camp income</v>
      </c>
      <c r="F14" s="7">
        <f>SUMIF(Ledger!I$9:I$200,COA!C8,Ledger!E$9:E$200)</f>
        <v>0</v>
      </c>
      <c r="J14" s="7">
        <f>SUMIFS(Ledger!$E$9:$E$200,Ledger!$I$9:$I$200,$B14,Ledger!$K$9:$K$200,J$2)</f>
        <v>0</v>
      </c>
      <c r="K14" s="7">
        <f>SUMIFS(Ledger!$E$9:$E$200,Ledger!$I$9:$I$200,$B14,Ledger!$K$9:$K$200,K$2)</f>
        <v>0</v>
      </c>
      <c r="L14" s="7">
        <f>SUMIFS(Ledger!$E$9:$E$200,Ledger!$I$9:$I$200,$B14,Ledger!$K$9:$K$200,L$2)</f>
        <v>0</v>
      </c>
      <c r="M14" s="7">
        <f>SUMIFS(Ledger!$E$9:$E$200,Ledger!$I$9:$I$200,$B14,Ledger!$K$9:$K$200,M$2)</f>
        <v>0</v>
      </c>
      <c r="N14" s="7">
        <f>SUMIFS(Ledger!$E$9:$E$200,Ledger!$I$9:$I$200,$B14,Ledger!$K$9:$K$200,N$2)</f>
        <v>0</v>
      </c>
      <c r="O14" s="7">
        <f>SUMIFS(Ledger!$E$9:$E$200,Ledger!$I$9:$I$200,$B14,Ledger!$K$9:$K$200,O$2)</f>
        <v>0</v>
      </c>
      <c r="P14" s="7">
        <f>SUMIFS(Ledger!$E$9:$E$200,Ledger!$I$9:$I$200,$B14,Ledger!$K$9:$K$200,P$2)</f>
        <v>0</v>
      </c>
      <c r="Q14" s="7">
        <f>SUMIFS(Ledger!$E$9:$E$200,Ledger!$I$9:$I$200,$B14,Ledger!$K$9:$K$200,Q$2)</f>
        <v>0</v>
      </c>
      <c r="R14" s="7">
        <f>SUMIFS(Ledger!$E$9:$E$200,Ledger!$I$9:$I$200,$B14,Ledger!$K$9:$K$200,R$2)</f>
        <v>0</v>
      </c>
      <c r="S14" s="7">
        <f>SUMIFS(Ledger!$E$9:$E$200,Ledger!$I$9:$I$200,$B14,Ledger!$K$9:$K$200,S$2)</f>
        <v>0</v>
      </c>
      <c r="T14" s="7">
        <f>SUMIFS(Ledger!$E$9:$E$200,Ledger!$I$9:$I$200,$B14,Ledger!$K$9:$K$200,T$2)</f>
        <v>0</v>
      </c>
      <c r="U14" s="7">
        <f>SUMIFS(Ledger!$E$9:$E$200,Ledger!$I$9:$I$200,$B14,Ledger!$K$9:$K$200,U$2)</f>
        <v>0</v>
      </c>
    </row>
    <row r="15" spans="1:21" x14ac:dyDescent="0.2">
      <c r="B15" t="str">
        <f>COA!C9</f>
        <v>Testing income</v>
      </c>
      <c r="F15" s="7">
        <f>SUMIF(Ledger!I$9:I$200,COA!C9,Ledger!E$9:E$200)</f>
        <v>0</v>
      </c>
      <c r="J15" s="7">
        <f>SUMIFS(Ledger!$E$9:$E$200,Ledger!$I$9:$I$200,$B15,Ledger!$K$9:$K$200,J$2)</f>
        <v>0</v>
      </c>
      <c r="K15" s="7">
        <f>SUMIFS(Ledger!$E$9:$E$200,Ledger!$I$9:$I$200,$B15,Ledger!$K$9:$K$200,K$2)</f>
        <v>0</v>
      </c>
      <c r="L15" s="7">
        <f>SUMIFS(Ledger!$E$9:$E$200,Ledger!$I$9:$I$200,$B15,Ledger!$K$9:$K$200,L$2)</f>
        <v>0</v>
      </c>
      <c r="M15" s="7">
        <f>SUMIFS(Ledger!$E$9:$E$200,Ledger!$I$9:$I$200,$B15,Ledger!$K$9:$K$200,M$2)</f>
        <v>0</v>
      </c>
      <c r="N15" s="7">
        <f>SUMIFS(Ledger!$E$9:$E$200,Ledger!$I$9:$I$200,$B15,Ledger!$K$9:$K$200,N$2)</f>
        <v>0</v>
      </c>
      <c r="O15" s="7">
        <f>SUMIFS(Ledger!$E$9:$E$200,Ledger!$I$9:$I$200,$B15,Ledger!$K$9:$K$200,O$2)</f>
        <v>0</v>
      </c>
      <c r="P15" s="7">
        <f>SUMIFS(Ledger!$E$9:$E$200,Ledger!$I$9:$I$200,$B15,Ledger!$K$9:$K$200,P$2)</f>
        <v>0</v>
      </c>
      <c r="Q15" s="7">
        <f>SUMIFS(Ledger!$E$9:$E$200,Ledger!$I$9:$I$200,$B15,Ledger!$K$9:$K$200,Q$2)</f>
        <v>0</v>
      </c>
      <c r="R15" s="7">
        <f>SUMIFS(Ledger!$E$9:$E$200,Ledger!$I$9:$I$200,$B15,Ledger!$K$9:$K$200,R$2)</f>
        <v>0</v>
      </c>
      <c r="S15" s="7">
        <f>SUMIFS(Ledger!$E$9:$E$200,Ledger!$I$9:$I$200,$B15,Ledger!$K$9:$K$200,S$2)</f>
        <v>0</v>
      </c>
      <c r="T15" s="7">
        <f>SUMIFS(Ledger!$E$9:$E$200,Ledger!$I$9:$I$200,$B15,Ledger!$K$9:$K$200,T$2)</f>
        <v>0</v>
      </c>
      <c r="U15" s="7">
        <f>SUMIFS(Ledger!$E$9:$E$200,Ledger!$I$9:$I$200,$B15,Ledger!$K$9:$K$200,U$2)</f>
        <v>0</v>
      </c>
    </row>
    <row r="16" spans="1:21" x14ac:dyDescent="0.2">
      <c r="B16" t="str">
        <f>COA!C10</f>
        <v>Entry Fees regional/ national events</v>
      </c>
      <c r="F16" s="7">
        <f>SUMIF(Ledger!I$9:I$200,COA!C10,Ledger!E$9:E$200)</f>
        <v>0</v>
      </c>
      <c r="J16" s="7">
        <f>SUMIFS(Ledger!$E$9:$E$200,Ledger!$I$9:$I$200,$B16,Ledger!$K$9:$K$200,J$2)</f>
        <v>0</v>
      </c>
      <c r="K16" s="7">
        <f>SUMIFS(Ledger!$E$9:$E$200,Ledger!$I$9:$I$200,$B16,Ledger!$K$9:$K$200,K$2)</f>
        <v>0</v>
      </c>
      <c r="L16" s="7">
        <f>SUMIFS(Ledger!$E$9:$E$200,Ledger!$I$9:$I$200,$B16,Ledger!$K$9:$K$200,L$2)</f>
        <v>0</v>
      </c>
      <c r="M16" s="7">
        <f>SUMIFS(Ledger!$E$9:$E$200,Ledger!$I$9:$I$200,$B16,Ledger!$K$9:$K$200,M$2)</f>
        <v>0</v>
      </c>
      <c r="N16" s="7">
        <f>SUMIFS(Ledger!$E$9:$E$200,Ledger!$I$9:$I$200,$B16,Ledger!$K$9:$K$200,N$2)</f>
        <v>0</v>
      </c>
      <c r="O16" s="7">
        <f>SUMIFS(Ledger!$E$9:$E$200,Ledger!$I$9:$I$200,$B16,Ledger!$K$9:$K$200,O$2)</f>
        <v>0</v>
      </c>
      <c r="P16" s="7">
        <f>SUMIFS(Ledger!$E$9:$E$200,Ledger!$I$9:$I$200,$B16,Ledger!$K$9:$K$200,P$2)</f>
        <v>0</v>
      </c>
      <c r="Q16" s="7">
        <f>SUMIFS(Ledger!$E$9:$E$200,Ledger!$I$9:$I$200,$B16,Ledger!$K$9:$K$200,Q$2)</f>
        <v>0</v>
      </c>
      <c r="R16" s="7">
        <f>SUMIFS(Ledger!$E$9:$E$200,Ledger!$I$9:$I$200,$B16,Ledger!$K$9:$K$200,R$2)</f>
        <v>0</v>
      </c>
      <c r="S16" s="7">
        <f>SUMIFS(Ledger!$E$9:$E$200,Ledger!$I$9:$I$200,$B16,Ledger!$K$9:$K$200,S$2)</f>
        <v>0</v>
      </c>
      <c r="T16" s="7">
        <f>SUMIFS(Ledger!$E$9:$E$200,Ledger!$I$9:$I$200,$B16,Ledger!$K$9:$K$200,T$2)</f>
        <v>0</v>
      </c>
      <c r="U16" s="7">
        <f>SUMIFS(Ledger!$E$9:$E$200,Ledger!$I$9:$I$200,$B16,Ledger!$K$9:$K$200,U$2)</f>
        <v>0</v>
      </c>
    </row>
    <row r="17" spans="1:21" x14ac:dyDescent="0.2">
      <c r="B17" t="str">
        <f>COA!C11</f>
        <v>Clinic fees</v>
      </c>
      <c r="F17" s="7">
        <f>SUMIF(Ledger!I$9:I$200,COA!C11,Ledger!E$9:E$200)</f>
        <v>0</v>
      </c>
      <c r="J17" s="7">
        <f>SUMIFS(Ledger!$E$9:$E$200,Ledger!$I$9:$I$200,$B17,Ledger!$K$9:$K$200,J$2)</f>
        <v>0</v>
      </c>
      <c r="K17" s="7">
        <f>SUMIFS(Ledger!$E$9:$E$200,Ledger!$I$9:$I$200,$B17,Ledger!$K$9:$K$200,K$2)</f>
        <v>0</v>
      </c>
      <c r="L17" s="7">
        <f>SUMIFS(Ledger!$E$9:$E$200,Ledger!$I$9:$I$200,$B17,Ledger!$K$9:$K$200,L$2)</f>
        <v>0</v>
      </c>
      <c r="M17" s="7">
        <f>SUMIFS(Ledger!$E$9:$E$200,Ledger!$I$9:$I$200,$B17,Ledger!$K$9:$K$200,M$2)</f>
        <v>0</v>
      </c>
      <c r="N17" s="7">
        <f>SUMIFS(Ledger!$E$9:$E$200,Ledger!$I$9:$I$200,$B17,Ledger!$K$9:$K$200,N$2)</f>
        <v>0</v>
      </c>
      <c r="O17" s="7">
        <f>SUMIFS(Ledger!$E$9:$E$200,Ledger!$I$9:$I$200,$B17,Ledger!$K$9:$K$200,O$2)</f>
        <v>0</v>
      </c>
      <c r="P17" s="7">
        <f>SUMIFS(Ledger!$E$9:$E$200,Ledger!$I$9:$I$200,$B17,Ledger!$K$9:$K$200,P$2)</f>
        <v>0</v>
      </c>
      <c r="Q17" s="7">
        <f>SUMIFS(Ledger!$E$9:$E$200,Ledger!$I$9:$I$200,$B17,Ledger!$K$9:$K$200,Q$2)</f>
        <v>0</v>
      </c>
      <c r="R17" s="7">
        <f>SUMIFS(Ledger!$E$9:$E$200,Ledger!$I$9:$I$200,$B17,Ledger!$K$9:$K$200,R$2)</f>
        <v>0</v>
      </c>
      <c r="S17" s="7">
        <f>SUMIFS(Ledger!$E$9:$E$200,Ledger!$I$9:$I$200,$B17,Ledger!$K$9:$K$200,S$2)</f>
        <v>0</v>
      </c>
      <c r="T17" s="7">
        <f>SUMIFS(Ledger!$E$9:$E$200,Ledger!$I$9:$I$200,$B17,Ledger!$K$9:$K$200,T$2)</f>
        <v>0</v>
      </c>
      <c r="U17" s="7">
        <f>SUMIFS(Ledger!$E$9:$E$200,Ledger!$I$9:$I$200,$B17,Ledger!$K$9:$K$200,U$2)</f>
        <v>0</v>
      </c>
    </row>
    <row r="18" spans="1:21" x14ac:dyDescent="0.2">
      <c r="B18" t="str">
        <f>COA!C12</f>
        <v>Show fees</v>
      </c>
      <c r="F18" s="7">
        <f>SUMIF(Ledger!I$9:I$200,COA!C12,Ledger!E$9:E$200)</f>
        <v>0</v>
      </c>
      <c r="J18" s="7">
        <f>SUMIFS(Ledger!$E$9:$E$200,Ledger!$I$9:$I$200,$B18,Ledger!$K$9:$K$200,J$2)</f>
        <v>0</v>
      </c>
      <c r="K18" s="7">
        <f>SUMIFS(Ledger!$E$9:$E$200,Ledger!$I$9:$I$200,$B18,Ledger!$K$9:$K$200,K$2)</f>
        <v>0</v>
      </c>
      <c r="L18" s="7">
        <f>SUMIFS(Ledger!$E$9:$E$200,Ledger!$I$9:$I$200,$B18,Ledger!$K$9:$K$200,L$2)</f>
        <v>0</v>
      </c>
      <c r="M18" s="7">
        <f>SUMIFS(Ledger!$E$9:$E$200,Ledger!$I$9:$I$200,$B18,Ledger!$K$9:$K$200,M$2)</f>
        <v>0</v>
      </c>
      <c r="N18" s="7">
        <f>SUMIFS(Ledger!$E$9:$E$200,Ledger!$I$9:$I$200,$B18,Ledger!$K$9:$K$200,N$2)</f>
        <v>0</v>
      </c>
      <c r="O18" s="7">
        <f>SUMIFS(Ledger!$E$9:$E$200,Ledger!$I$9:$I$200,$B18,Ledger!$K$9:$K$200,O$2)</f>
        <v>0</v>
      </c>
      <c r="P18" s="7">
        <f>SUMIFS(Ledger!$E$9:$E$200,Ledger!$I$9:$I$200,$B18,Ledger!$K$9:$K$200,P$2)</f>
        <v>0</v>
      </c>
      <c r="Q18" s="7">
        <f>SUMIFS(Ledger!$E$9:$E$200,Ledger!$I$9:$I$200,$B18,Ledger!$K$9:$K$200,Q$2)</f>
        <v>0</v>
      </c>
      <c r="R18" s="7">
        <f>SUMIFS(Ledger!$E$9:$E$200,Ledger!$I$9:$I$200,$B18,Ledger!$K$9:$K$200,R$2)</f>
        <v>0</v>
      </c>
      <c r="S18" s="7">
        <f>SUMIFS(Ledger!$E$9:$E$200,Ledger!$I$9:$I$200,$B18,Ledger!$K$9:$K$200,S$2)</f>
        <v>0</v>
      </c>
      <c r="T18" s="7">
        <f>SUMIFS(Ledger!$E$9:$E$200,Ledger!$I$9:$I$200,$B18,Ledger!$K$9:$K$200,T$2)</f>
        <v>0</v>
      </c>
      <c r="U18" s="7">
        <f>SUMIFS(Ledger!$E$9:$E$200,Ledger!$I$9:$I$200,$B18,Ledger!$K$9:$K$200,U$2)</f>
        <v>0</v>
      </c>
    </row>
    <row r="19" spans="1:21" x14ac:dyDescent="0.2">
      <c r="B19" t="str">
        <f>COA!C13</f>
        <v>Club gear and CPC supplies</v>
      </c>
      <c r="F19" s="7">
        <f>SUMIF(Ledger!I$9:I$200,COA!C13,Ledger!E$9:E$200)</f>
        <v>0</v>
      </c>
      <c r="J19" s="7">
        <f>SUMIFS(Ledger!$E$9:$E$200,Ledger!$I$9:$I$200,$B19,Ledger!$K$9:$K$200,J$2)</f>
        <v>0</v>
      </c>
      <c r="K19" s="7">
        <f>SUMIFS(Ledger!$E$9:$E$200,Ledger!$I$9:$I$200,$B19,Ledger!$K$9:$K$200,K$2)</f>
        <v>0</v>
      </c>
      <c r="L19" s="7">
        <f>SUMIFS(Ledger!$E$9:$E$200,Ledger!$I$9:$I$200,$B19,Ledger!$K$9:$K$200,L$2)</f>
        <v>0</v>
      </c>
      <c r="M19" s="7">
        <f>SUMIFS(Ledger!$E$9:$E$200,Ledger!$I$9:$I$200,$B19,Ledger!$K$9:$K$200,M$2)</f>
        <v>0</v>
      </c>
      <c r="N19" s="7">
        <f>SUMIFS(Ledger!$E$9:$E$200,Ledger!$I$9:$I$200,$B19,Ledger!$K$9:$K$200,N$2)</f>
        <v>0</v>
      </c>
      <c r="O19" s="7">
        <f>SUMIFS(Ledger!$E$9:$E$200,Ledger!$I$9:$I$200,$B19,Ledger!$K$9:$K$200,O$2)</f>
        <v>0</v>
      </c>
      <c r="P19" s="7">
        <f>SUMIFS(Ledger!$E$9:$E$200,Ledger!$I$9:$I$200,$B19,Ledger!$K$9:$K$200,P$2)</f>
        <v>0</v>
      </c>
      <c r="Q19" s="7">
        <f>SUMIFS(Ledger!$E$9:$E$200,Ledger!$I$9:$I$200,$B19,Ledger!$K$9:$K$200,Q$2)</f>
        <v>0</v>
      </c>
      <c r="R19" s="7">
        <f>SUMIFS(Ledger!$E$9:$E$200,Ledger!$I$9:$I$200,$B19,Ledger!$K$9:$K$200,R$2)</f>
        <v>0</v>
      </c>
      <c r="S19" s="7">
        <f>SUMIFS(Ledger!$E$9:$E$200,Ledger!$I$9:$I$200,$B19,Ledger!$K$9:$K$200,S$2)</f>
        <v>0</v>
      </c>
      <c r="T19" s="7">
        <f>SUMIFS(Ledger!$E$9:$E$200,Ledger!$I$9:$I$200,$B19,Ledger!$K$9:$K$200,T$2)</f>
        <v>0</v>
      </c>
      <c r="U19" s="7">
        <f>SUMIFS(Ledger!$E$9:$E$200,Ledger!$I$9:$I$200,$B19,Ledger!$K$9:$K$200,U$2)</f>
        <v>0</v>
      </c>
    </row>
    <row r="20" spans="1:21" x14ac:dyDescent="0.2">
      <c r="B20" t="str">
        <f>COA!C14</f>
        <v>Interest</v>
      </c>
      <c r="F20" s="7">
        <f>SUMIF(Ledger!I$9:I$200,COA!C14,Ledger!E$9:E$200)</f>
        <v>0</v>
      </c>
      <c r="J20" s="7">
        <f>SUMIFS(Ledger!$E$9:$E$200,Ledger!$I$9:$I$200,$B20,Ledger!$K$9:$K$200,J$2)</f>
        <v>0</v>
      </c>
      <c r="K20" s="7">
        <f>SUMIFS(Ledger!$E$9:$E$200,Ledger!$I$9:$I$200,$B20,Ledger!$K$9:$K$200,K$2)</f>
        <v>0</v>
      </c>
      <c r="L20" s="7">
        <f>SUMIFS(Ledger!$E$9:$E$200,Ledger!$I$9:$I$200,$B20,Ledger!$K$9:$K$200,L$2)</f>
        <v>0</v>
      </c>
      <c r="M20" s="7">
        <f>SUMIFS(Ledger!$E$9:$E$200,Ledger!$I$9:$I$200,$B20,Ledger!$K$9:$K$200,M$2)</f>
        <v>0</v>
      </c>
      <c r="N20" s="7">
        <f>SUMIFS(Ledger!$E$9:$E$200,Ledger!$I$9:$I$200,$B20,Ledger!$K$9:$K$200,N$2)</f>
        <v>0</v>
      </c>
      <c r="O20" s="7">
        <f>SUMIFS(Ledger!$E$9:$E$200,Ledger!$I$9:$I$200,$B20,Ledger!$K$9:$K$200,O$2)</f>
        <v>0</v>
      </c>
      <c r="P20" s="7">
        <f>SUMIFS(Ledger!$E$9:$E$200,Ledger!$I$9:$I$200,$B20,Ledger!$K$9:$K$200,P$2)</f>
        <v>0</v>
      </c>
      <c r="Q20" s="7">
        <f>SUMIFS(Ledger!$E$9:$E$200,Ledger!$I$9:$I$200,$B20,Ledger!$K$9:$K$200,Q$2)</f>
        <v>0</v>
      </c>
      <c r="R20" s="7">
        <f>SUMIFS(Ledger!$E$9:$E$200,Ledger!$I$9:$I$200,$B20,Ledger!$K$9:$K$200,R$2)</f>
        <v>0</v>
      </c>
      <c r="S20" s="7">
        <f>SUMIFS(Ledger!$E$9:$E$200,Ledger!$I$9:$I$200,$B20,Ledger!$K$9:$K$200,S$2)</f>
        <v>0</v>
      </c>
      <c r="T20" s="7">
        <f>SUMIFS(Ledger!$E$9:$E$200,Ledger!$I$9:$I$200,$B20,Ledger!$K$9:$K$200,T$2)</f>
        <v>0</v>
      </c>
      <c r="U20" s="7">
        <f>SUMIFS(Ledger!$E$9:$E$200,Ledger!$I$9:$I$200,$B20,Ledger!$K$9:$K$200,U$2)</f>
        <v>0</v>
      </c>
    </row>
    <row r="21" spans="1:21" x14ac:dyDescent="0.2">
      <c r="B21" t="str">
        <f>COA!C15</f>
        <v xml:space="preserve">Miscellaneous </v>
      </c>
      <c r="F21" s="7">
        <f>SUMIF(Ledger!I$9:I$200,COA!C15,Ledger!E$9:E$200)</f>
        <v>0</v>
      </c>
      <c r="J21" s="7">
        <f>SUMIFS(Ledger!$E$9:$E$200,Ledger!$I$9:$I$200,$B21,Ledger!$K$9:$K$200,J$2)</f>
        <v>0</v>
      </c>
      <c r="K21" s="7">
        <f>SUMIFS(Ledger!$E$9:$E$200,Ledger!$I$9:$I$200,$B21,Ledger!$K$9:$K$200,K$2)</f>
        <v>0</v>
      </c>
      <c r="L21" s="7">
        <f>SUMIFS(Ledger!$E$9:$E$200,Ledger!$I$9:$I$200,$B21,Ledger!$K$9:$K$200,L$2)</f>
        <v>0</v>
      </c>
      <c r="M21" s="7">
        <f>SUMIFS(Ledger!$E$9:$E$200,Ledger!$I$9:$I$200,$B21,Ledger!$K$9:$K$200,M$2)</f>
        <v>0</v>
      </c>
      <c r="N21" s="7">
        <f>SUMIFS(Ledger!$E$9:$E$200,Ledger!$I$9:$I$200,$B21,Ledger!$K$9:$K$200,N$2)</f>
        <v>0</v>
      </c>
      <c r="O21" s="7">
        <f>SUMIFS(Ledger!$E$9:$E$200,Ledger!$I$9:$I$200,$B21,Ledger!$K$9:$K$200,O$2)</f>
        <v>0</v>
      </c>
      <c r="P21" s="7">
        <f>SUMIFS(Ledger!$E$9:$E$200,Ledger!$I$9:$I$200,$B21,Ledger!$K$9:$K$200,P$2)</f>
        <v>0</v>
      </c>
      <c r="Q21" s="7">
        <f>SUMIFS(Ledger!$E$9:$E$200,Ledger!$I$9:$I$200,$B21,Ledger!$K$9:$K$200,Q$2)</f>
        <v>0</v>
      </c>
      <c r="R21" s="7">
        <f>SUMIFS(Ledger!$E$9:$E$200,Ledger!$I$9:$I$200,$B21,Ledger!$K$9:$K$200,R$2)</f>
        <v>0</v>
      </c>
      <c r="S21" s="7">
        <f>SUMIFS(Ledger!$E$9:$E$200,Ledger!$I$9:$I$200,$B21,Ledger!$K$9:$K$200,S$2)</f>
        <v>0</v>
      </c>
      <c r="T21" s="7">
        <f>SUMIFS(Ledger!$E$9:$E$200,Ledger!$I$9:$I$200,$B21,Ledger!$K$9:$K$200,T$2)</f>
        <v>0</v>
      </c>
      <c r="U21" s="7">
        <f>SUMIFS(Ledger!$E$9:$E$200,Ledger!$I$9:$I$200,$B21,Ledger!$K$9:$K$200,U$2)</f>
        <v>0</v>
      </c>
    </row>
    <row r="23" spans="1:21" x14ac:dyDescent="0.2">
      <c r="A23" s="9" t="s">
        <v>44</v>
      </c>
      <c r="B23" s="9"/>
      <c r="C23" s="9"/>
      <c r="D23" s="9"/>
      <c r="E23" s="9"/>
      <c r="F23" s="10"/>
      <c r="G23" s="10">
        <f>SUM(F8:F21)</f>
        <v>0</v>
      </c>
      <c r="J23" s="13">
        <f>SUM(J8:J21)</f>
        <v>0</v>
      </c>
      <c r="K23" s="13">
        <f t="shared" ref="K23:U23" si="0">SUM(K8:K21)</f>
        <v>0</v>
      </c>
      <c r="L23" s="13">
        <f t="shared" si="0"/>
        <v>0</v>
      </c>
      <c r="M23" s="13">
        <f t="shared" si="0"/>
        <v>0</v>
      </c>
      <c r="N23" s="13">
        <f t="shared" si="0"/>
        <v>0</v>
      </c>
      <c r="O23" s="13">
        <f t="shared" si="0"/>
        <v>0</v>
      </c>
      <c r="P23" s="13">
        <f t="shared" si="0"/>
        <v>0</v>
      </c>
      <c r="Q23" s="13">
        <f t="shared" si="0"/>
        <v>0</v>
      </c>
      <c r="R23" s="13">
        <f t="shared" si="0"/>
        <v>0</v>
      </c>
      <c r="S23" s="13">
        <f t="shared" si="0"/>
        <v>0</v>
      </c>
      <c r="T23" s="13">
        <f t="shared" si="0"/>
        <v>0</v>
      </c>
      <c r="U23" s="13">
        <f t="shared" si="0"/>
        <v>0</v>
      </c>
    </row>
    <row r="25" spans="1:21" x14ac:dyDescent="0.2">
      <c r="A25" s="2" t="s">
        <v>45</v>
      </c>
      <c r="B25" s="2"/>
      <c r="C25" s="2"/>
      <c r="D25" s="2"/>
      <c r="E25" s="2"/>
      <c r="F25" s="8"/>
      <c r="G25" s="2"/>
      <c r="J25" s="2" t="s">
        <v>45</v>
      </c>
      <c r="K25" s="2"/>
      <c r="L25" s="2"/>
      <c r="M25" s="2"/>
      <c r="N25" s="2"/>
      <c r="O25" s="8"/>
      <c r="P25" s="2"/>
      <c r="Q25" s="2"/>
      <c r="R25" s="2"/>
      <c r="S25" s="2"/>
      <c r="T25" s="2"/>
      <c r="U25" s="2"/>
    </row>
    <row r="27" spans="1:21" x14ac:dyDescent="0.2">
      <c r="B27" t="str">
        <f>COA!C18</f>
        <v>Membership costs</v>
      </c>
      <c r="F27" s="7">
        <f>SUMIF(Ledger!H$9:H$200,COA!C18,Ledger!D$9:D$200)</f>
        <v>0</v>
      </c>
      <c r="J27" s="7">
        <f>SUMIFS(Ledger!$D$9:$D$200,Ledger!$H$9:$H$200,$B27,Ledger!$K$9:$K$200,J$2)</f>
        <v>0</v>
      </c>
      <c r="K27" s="7">
        <f>SUMIFS(Ledger!$D$9:$D$200,Ledger!$H$9:$H$200,$B27,Ledger!$K$9:$K$200,K$2)</f>
        <v>0</v>
      </c>
      <c r="L27" s="7">
        <f>SUMIFS(Ledger!$D$9:$D$200,Ledger!$H$9:$H$200,$B27,Ledger!$K$9:$K$200,L$2)</f>
        <v>0</v>
      </c>
      <c r="M27" s="7">
        <f>SUMIFS(Ledger!$D$9:$D$200,Ledger!$H$9:$H$200,$B27,Ledger!$K$9:$K$200,M$2)</f>
        <v>0</v>
      </c>
      <c r="N27" s="7">
        <f>SUMIFS(Ledger!$D$9:$D$200,Ledger!$H$9:$H$200,$B27,Ledger!$K$9:$K$200,N$2)</f>
        <v>0</v>
      </c>
      <c r="O27" s="7">
        <f>SUMIFS(Ledger!$D$9:$D$200,Ledger!$H$9:$H$200,$B27,Ledger!$K$9:$K$200,O$2)</f>
        <v>0</v>
      </c>
      <c r="P27" s="7">
        <f>SUMIFS(Ledger!$D$9:$D$200,Ledger!$H$9:$H$200,$B27,Ledger!$K$9:$K$200,P$2)</f>
        <v>0</v>
      </c>
      <c r="Q27" s="7">
        <f>SUMIFS(Ledger!$D$9:$D$200,Ledger!$H$9:$H$200,$B27,Ledger!$K$9:$K$200,Q$2)</f>
        <v>0</v>
      </c>
      <c r="R27" s="7">
        <f>SUMIFS(Ledger!$D$9:$D$200,Ledger!$H$9:$H$200,$B27,Ledger!$K$9:$K$200,R$2)</f>
        <v>0</v>
      </c>
      <c r="S27" s="7">
        <f>SUMIFS(Ledger!$D$9:$D$200,Ledger!$H$9:$H$200,$B27,Ledger!$K$9:$K$200,S$2)</f>
        <v>0</v>
      </c>
      <c r="T27" s="7">
        <f>SUMIFS(Ledger!$D$9:$D$200,Ledger!$H$9:$H$200,$B27,Ledger!$K$9:$K$200,T$2)</f>
        <v>0</v>
      </c>
      <c r="U27" s="7">
        <f>SUMIFS(Ledger!$D$9:$D$200,Ledger!$H$9:$H$200,$B27,Ledger!$K$9:$K$200,U$2)</f>
        <v>0</v>
      </c>
    </row>
    <row r="28" spans="1:21" x14ac:dyDescent="0.2">
      <c r="B28" t="str">
        <f>COA!C19</f>
        <v>Mounted lessons - facility expenses</v>
      </c>
      <c r="F28" s="7">
        <f>SUMIF(Ledger!H$9:H$200,COA!C19,Ledger!D$9:D$200)</f>
        <v>0</v>
      </c>
      <c r="J28" s="7">
        <f>SUMIFS(Ledger!$D$9:$D$200,Ledger!$H$9:$H$200,$B28,Ledger!$K$9:$K$200,J$2)</f>
        <v>0</v>
      </c>
      <c r="K28" s="7">
        <f>SUMIFS(Ledger!$D$9:$D$200,Ledger!$H$9:$H$200,$B28,Ledger!$K$9:$K$200,K$2)</f>
        <v>0</v>
      </c>
      <c r="L28" s="7">
        <f>SUMIFS(Ledger!$D$9:$D$200,Ledger!$H$9:$H$200,$B28,Ledger!$K$9:$K$200,L$2)</f>
        <v>0</v>
      </c>
      <c r="M28" s="7">
        <f>SUMIFS(Ledger!$D$9:$D$200,Ledger!$H$9:$H$200,$B28,Ledger!$K$9:$K$200,M$2)</f>
        <v>0</v>
      </c>
      <c r="N28" s="7">
        <f>SUMIFS(Ledger!$D$9:$D$200,Ledger!$H$9:$H$200,$B28,Ledger!$K$9:$K$200,N$2)</f>
        <v>0</v>
      </c>
      <c r="O28" s="7">
        <f>SUMIFS(Ledger!$D$9:$D$200,Ledger!$H$9:$H$200,$B28,Ledger!$K$9:$K$200,O$2)</f>
        <v>0</v>
      </c>
      <c r="P28" s="7">
        <f>SUMIFS(Ledger!$D$9:$D$200,Ledger!$H$9:$H$200,$B28,Ledger!$K$9:$K$200,P$2)</f>
        <v>0</v>
      </c>
      <c r="Q28" s="7">
        <f>SUMIFS(Ledger!$D$9:$D$200,Ledger!$H$9:$H$200,$B28,Ledger!$K$9:$K$200,Q$2)</f>
        <v>0</v>
      </c>
      <c r="R28" s="7">
        <f>SUMIFS(Ledger!$D$9:$D$200,Ledger!$H$9:$H$200,$B28,Ledger!$K$9:$K$200,R$2)</f>
        <v>0</v>
      </c>
      <c r="S28" s="7">
        <f>SUMIFS(Ledger!$D$9:$D$200,Ledger!$H$9:$H$200,$B28,Ledger!$K$9:$K$200,S$2)</f>
        <v>0</v>
      </c>
      <c r="T28" s="7">
        <f>SUMIFS(Ledger!$D$9:$D$200,Ledger!$H$9:$H$200,$B28,Ledger!$K$9:$K$200,T$2)</f>
        <v>0</v>
      </c>
      <c r="U28" s="7">
        <f>SUMIFS(Ledger!$D$9:$D$200,Ledger!$H$9:$H$200,$B28,Ledger!$K$9:$K$200,U$2)</f>
        <v>0</v>
      </c>
    </row>
    <row r="29" spans="1:21" x14ac:dyDescent="0.2">
      <c r="B29" t="str">
        <f>COA!C20</f>
        <v>Mounted lessons - independent coach fees (carries own insurance)</v>
      </c>
      <c r="F29" s="7">
        <f>SUMIF(Ledger!H$9:H$200,COA!C20,Ledger!D$9:D$200)</f>
        <v>0</v>
      </c>
      <c r="J29" s="7">
        <f>SUMIFS(Ledger!$D$9:$D$200,Ledger!$H$9:$H$200,$B29,Ledger!$K$9:$K$200,J$2)</f>
        <v>0</v>
      </c>
      <c r="K29" s="7">
        <f>SUMIFS(Ledger!$D$9:$D$200,Ledger!$H$9:$H$200,$B29,Ledger!$K$9:$K$200,K$2)</f>
        <v>0</v>
      </c>
      <c r="L29" s="7">
        <f>SUMIFS(Ledger!$D$9:$D$200,Ledger!$H$9:$H$200,$B29,Ledger!$K$9:$K$200,L$2)</f>
        <v>0</v>
      </c>
      <c r="M29" s="7">
        <f>SUMIFS(Ledger!$D$9:$D$200,Ledger!$H$9:$H$200,$B29,Ledger!$K$9:$K$200,M$2)</f>
        <v>0</v>
      </c>
      <c r="N29" s="7">
        <f>SUMIFS(Ledger!$D$9:$D$200,Ledger!$H$9:$H$200,$B29,Ledger!$K$9:$K$200,N$2)</f>
        <v>0</v>
      </c>
      <c r="O29" s="7">
        <f>SUMIFS(Ledger!$D$9:$D$200,Ledger!$H$9:$H$200,$B29,Ledger!$K$9:$K$200,O$2)</f>
        <v>0</v>
      </c>
      <c r="P29" s="7">
        <f>SUMIFS(Ledger!$D$9:$D$200,Ledger!$H$9:$H$200,$B29,Ledger!$K$9:$K$200,P$2)</f>
        <v>0</v>
      </c>
      <c r="Q29" s="7">
        <f>SUMIFS(Ledger!$D$9:$D$200,Ledger!$H$9:$H$200,$B29,Ledger!$K$9:$K$200,Q$2)</f>
        <v>0</v>
      </c>
      <c r="R29" s="7">
        <f>SUMIFS(Ledger!$D$9:$D$200,Ledger!$H$9:$H$200,$B29,Ledger!$K$9:$K$200,R$2)</f>
        <v>0</v>
      </c>
      <c r="S29" s="7">
        <f>SUMIFS(Ledger!$D$9:$D$200,Ledger!$H$9:$H$200,$B29,Ledger!$K$9:$K$200,S$2)</f>
        <v>0</v>
      </c>
      <c r="T29" s="7">
        <f>SUMIFS(Ledger!$D$9:$D$200,Ledger!$H$9:$H$200,$B29,Ledger!$K$9:$K$200,T$2)</f>
        <v>0</v>
      </c>
      <c r="U29" s="7">
        <f>SUMIFS(Ledger!$D$9:$D$200,Ledger!$H$9:$H$200,$B29,Ledger!$K$9:$K$200,U$2)</f>
        <v>0</v>
      </c>
    </row>
    <row r="30" spans="1:21" x14ac:dyDescent="0.2">
      <c r="B30" t="str">
        <f>COA!C21</f>
        <v>Mounted lessons - member coach fees (HM or Active member)</v>
      </c>
      <c r="F30" s="7">
        <f>SUMIF(Ledger!H$9:H$200,COA!C21,Ledger!D$9:D$200)</f>
        <v>0</v>
      </c>
      <c r="J30" s="7">
        <f>SUMIFS(Ledger!$D$9:$D$200,Ledger!$H$9:$H$200,$B30,Ledger!$K$9:$K$200,J$2)</f>
        <v>0</v>
      </c>
      <c r="K30" s="7">
        <f>SUMIFS(Ledger!$D$9:$D$200,Ledger!$H$9:$H$200,$B30,Ledger!$K$9:$K$200,K$2)</f>
        <v>0</v>
      </c>
      <c r="L30" s="7">
        <f>SUMIFS(Ledger!$D$9:$D$200,Ledger!$H$9:$H$200,$B30,Ledger!$K$9:$K$200,L$2)</f>
        <v>0</v>
      </c>
      <c r="M30" s="7">
        <f>SUMIFS(Ledger!$D$9:$D$200,Ledger!$H$9:$H$200,$B30,Ledger!$K$9:$K$200,M$2)</f>
        <v>0</v>
      </c>
      <c r="N30" s="7">
        <f>SUMIFS(Ledger!$D$9:$D$200,Ledger!$H$9:$H$200,$B30,Ledger!$K$9:$K$200,N$2)</f>
        <v>0</v>
      </c>
      <c r="O30" s="7">
        <f>SUMIFS(Ledger!$D$9:$D$200,Ledger!$H$9:$H$200,$B30,Ledger!$K$9:$K$200,O$2)</f>
        <v>0</v>
      </c>
      <c r="P30" s="7">
        <f>SUMIFS(Ledger!$D$9:$D$200,Ledger!$H$9:$H$200,$B30,Ledger!$K$9:$K$200,P$2)</f>
        <v>0</v>
      </c>
      <c r="Q30" s="7">
        <f>SUMIFS(Ledger!$D$9:$D$200,Ledger!$H$9:$H$200,$B30,Ledger!$K$9:$K$200,Q$2)</f>
        <v>0</v>
      </c>
      <c r="R30" s="7">
        <f>SUMIFS(Ledger!$D$9:$D$200,Ledger!$H$9:$H$200,$B30,Ledger!$K$9:$K$200,R$2)</f>
        <v>0</v>
      </c>
      <c r="S30" s="7">
        <f>SUMIFS(Ledger!$D$9:$D$200,Ledger!$H$9:$H$200,$B30,Ledger!$K$9:$K$200,S$2)</f>
        <v>0</v>
      </c>
      <c r="T30" s="7">
        <f>SUMIFS(Ledger!$D$9:$D$200,Ledger!$H$9:$H$200,$B30,Ledger!$K$9:$K$200,T$2)</f>
        <v>0</v>
      </c>
      <c r="U30" s="7">
        <f>SUMIFS(Ledger!$D$9:$D$200,Ledger!$H$9:$H$200,$B30,Ledger!$K$9:$K$200,U$2)</f>
        <v>0</v>
      </c>
    </row>
    <row r="31" spans="1:21" x14ac:dyDescent="0.2">
      <c r="B31" t="str">
        <f>COA!C22</f>
        <v>Unmounted lessons - facility expenses</v>
      </c>
      <c r="F31" s="7">
        <f>SUMIF(Ledger!H$9:H$200,COA!C22,Ledger!D$9:D$200)</f>
        <v>0</v>
      </c>
      <c r="J31" s="7">
        <f>SUMIFS(Ledger!$D$9:$D$200,Ledger!$H$9:$H$200,$B31,Ledger!$K$9:$K$200,J$2)</f>
        <v>0</v>
      </c>
      <c r="K31" s="7">
        <f>SUMIFS(Ledger!$D$9:$D$200,Ledger!$H$9:$H$200,$B31,Ledger!$K$9:$K$200,K$2)</f>
        <v>0</v>
      </c>
      <c r="L31" s="7">
        <f>SUMIFS(Ledger!$D$9:$D$200,Ledger!$H$9:$H$200,$B31,Ledger!$K$9:$K$200,L$2)</f>
        <v>0</v>
      </c>
      <c r="M31" s="7">
        <f>SUMIFS(Ledger!$D$9:$D$200,Ledger!$H$9:$H$200,$B31,Ledger!$K$9:$K$200,M$2)</f>
        <v>0</v>
      </c>
      <c r="N31" s="7">
        <f>SUMIFS(Ledger!$D$9:$D$200,Ledger!$H$9:$H$200,$B31,Ledger!$K$9:$K$200,N$2)</f>
        <v>0</v>
      </c>
      <c r="O31" s="7">
        <f>SUMIFS(Ledger!$D$9:$D$200,Ledger!$H$9:$H$200,$B31,Ledger!$K$9:$K$200,O$2)</f>
        <v>0</v>
      </c>
      <c r="P31" s="7">
        <f>SUMIFS(Ledger!$D$9:$D$200,Ledger!$H$9:$H$200,$B31,Ledger!$K$9:$K$200,P$2)</f>
        <v>0</v>
      </c>
      <c r="Q31" s="7">
        <f>SUMIFS(Ledger!$D$9:$D$200,Ledger!$H$9:$H$200,$B31,Ledger!$K$9:$K$200,Q$2)</f>
        <v>0</v>
      </c>
      <c r="R31" s="7">
        <f>SUMIFS(Ledger!$D$9:$D$200,Ledger!$H$9:$H$200,$B31,Ledger!$K$9:$K$200,R$2)</f>
        <v>0</v>
      </c>
      <c r="S31" s="7">
        <f>SUMIFS(Ledger!$D$9:$D$200,Ledger!$H$9:$H$200,$B31,Ledger!$K$9:$K$200,S$2)</f>
        <v>0</v>
      </c>
      <c r="T31" s="7">
        <f>SUMIFS(Ledger!$D$9:$D$200,Ledger!$H$9:$H$200,$B31,Ledger!$K$9:$K$200,T$2)</f>
        <v>0</v>
      </c>
      <c r="U31" s="7">
        <f>SUMIFS(Ledger!$D$9:$D$200,Ledger!$H$9:$H$200,$B31,Ledger!$K$9:$K$200,U$2)</f>
        <v>0</v>
      </c>
    </row>
    <row r="32" spans="1:21" x14ac:dyDescent="0.2">
      <c r="B32" t="str">
        <f>COA!C23</f>
        <v>Unmounted lessons - independent instructor fees (carries own insurance)</v>
      </c>
      <c r="F32" s="7">
        <f>SUMIF(Ledger!H$9:H$200,COA!C23,Ledger!D$9:D$200)</f>
        <v>0</v>
      </c>
      <c r="J32" s="7">
        <f>SUMIFS(Ledger!$D$9:$D$200,Ledger!$H$9:$H$200,$B32,Ledger!$K$9:$K$200,J$2)</f>
        <v>0</v>
      </c>
      <c r="K32" s="7">
        <f>SUMIFS(Ledger!$D$9:$D$200,Ledger!$H$9:$H$200,$B32,Ledger!$K$9:$K$200,K$2)</f>
        <v>0</v>
      </c>
      <c r="L32" s="7">
        <f>SUMIFS(Ledger!$D$9:$D$200,Ledger!$H$9:$H$200,$B32,Ledger!$K$9:$K$200,L$2)</f>
        <v>0</v>
      </c>
      <c r="M32" s="7">
        <f>SUMIFS(Ledger!$D$9:$D$200,Ledger!$H$9:$H$200,$B32,Ledger!$K$9:$K$200,M$2)</f>
        <v>0</v>
      </c>
      <c r="N32" s="7">
        <f>SUMIFS(Ledger!$D$9:$D$200,Ledger!$H$9:$H$200,$B32,Ledger!$K$9:$K$200,N$2)</f>
        <v>0</v>
      </c>
      <c r="O32" s="7">
        <f>SUMIFS(Ledger!$D$9:$D$200,Ledger!$H$9:$H$200,$B32,Ledger!$K$9:$K$200,O$2)</f>
        <v>0</v>
      </c>
      <c r="P32" s="7">
        <f>SUMIFS(Ledger!$D$9:$D$200,Ledger!$H$9:$H$200,$B32,Ledger!$K$9:$K$200,P$2)</f>
        <v>0</v>
      </c>
      <c r="Q32" s="7">
        <f>SUMIFS(Ledger!$D$9:$D$200,Ledger!$H$9:$H$200,$B32,Ledger!$K$9:$K$200,Q$2)</f>
        <v>0</v>
      </c>
      <c r="R32" s="7">
        <f>SUMIFS(Ledger!$D$9:$D$200,Ledger!$H$9:$H$200,$B32,Ledger!$K$9:$K$200,R$2)</f>
        <v>0</v>
      </c>
      <c r="S32" s="7">
        <f>SUMIFS(Ledger!$D$9:$D$200,Ledger!$H$9:$H$200,$B32,Ledger!$K$9:$K$200,S$2)</f>
        <v>0</v>
      </c>
      <c r="T32" s="7">
        <f>SUMIFS(Ledger!$D$9:$D$200,Ledger!$H$9:$H$200,$B32,Ledger!$K$9:$K$200,T$2)</f>
        <v>0</v>
      </c>
      <c r="U32" s="7">
        <f>SUMIFS(Ledger!$D$9:$D$200,Ledger!$H$9:$H$200,$B32,Ledger!$K$9:$K$200,U$2)</f>
        <v>0</v>
      </c>
    </row>
    <row r="33" spans="2:21" x14ac:dyDescent="0.2">
      <c r="B33" t="str">
        <f>COA!C24</f>
        <v>Unmounted lessons - member instructor fees (HM or Active member)</v>
      </c>
      <c r="F33" s="7">
        <f>SUMIF(Ledger!H$9:H$200,COA!C24,Ledger!D$9:D$200)</f>
        <v>0</v>
      </c>
      <c r="J33" s="7">
        <f>SUMIFS(Ledger!$D$9:$D$200,Ledger!$H$9:$H$200,$B33,Ledger!$K$9:$K$200,J$2)</f>
        <v>0</v>
      </c>
      <c r="K33" s="7">
        <f>SUMIFS(Ledger!$D$9:$D$200,Ledger!$H$9:$H$200,$B33,Ledger!$K$9:$K$200,K$2)</f>
        <v>0</v>
      </c>
      <c r="L33" s="7">
        <f>SUMIFS(Ledger!$D$9:$D$200,Ledger!$H$9:$H$200,$B33,Ledger!$K$9:$K$200,L$2)</f>
        <v>0</v>
      </c>
      <c r="M33" s="7">
        <f>SUMIFS(Ledger!$D$9:$D$200,Ledger!$H$9:$H$200,$B33,Ledger!$K$9:$K$200,M$2)</f>
        <v>0</v>
      </c>
      <c r="N33" s="7">
        <f>SUMIFS(Ledger!$D$9:$D$200,Ledger!$H$9:$H$200,$B33,Ledger!$K$9:$K$200,N$2)</f>
        <v>0</v>
      </c>
      <c r="O33" s="7">
        <f>SUMIFS(Ledger!$D$9:$D$200,Ledger!$H$9:$H$200,$B33,Ledger!$K$9:$K$200,O$2)</f>
        <v>0</v>
      </c>
      <c r="P33" s="7">
        <f>SUMIFS(Ledger!$D$9:$D$200,Ledger!$H$9:$H$200,$B33,Ledger!$K$9:$K$200,P$2)</f>
        <v>0</v>
      </c>
      <c r="Q33" s="7">
        <f>SUMIFS(Ledger!$D$9:$D$200,Ledger!$H$9:$H$200,$B33,Ledger!$K$9:$K$200,Q$2)</f>
        <v>0</v>
      </c>
      <c r="R33" s="7">
        <f>SUMIFS(Ledger!$D$9:$D$200,Ledger!$H$9:$H$200,$B33,Ledger!$K$9:$K$200,R$2)</f>
        <v>0</v>
      </c>
      <c r="S33" s="7">
        <f>SUMIFS(Ledger!$D$9:$D$200,Ledger!$H$9:$H$200,$B33,Ledger!$K$9:$K$200,S$2)</f>
        <v>0</v>
      </c>
      <c r="T33" s="7">
        <f>SUMIFS(Ledger!$D$9:$D$200,Ledger!$H$9:$H$200,$B33,Ledger!$K$9:$K$200,T$2)</f>
        <v>0</v>
      </c>
      <c r="U33" s="7">
        <f>SUMIFS(Ledger!$D$9:$D$200,Ledger!$H$9:$H$200,$B33,Ledger!$K$9:$K$200,U$2)</f>
        <v>0</v>
      </c>
    </row>
    <row r="34" spans="2:21" x14ac:dyDescent="0.2">
      <c r="B34" t="str">
        <f>COA!C25</f>
        <v>Fundraising costs</v>
      </c>
      <c r="F34" s="7">
        <f>SUMIF(Ledger!H$9:H$200,COA!C25,Ledger!D$9:D$200)</f>
        <v>0</v>
      </c>
      <c r="J34" s="7">
        <f>SUMIFS(Ledger!$D$9:$D$200,Ledger!$H$9:$H$200,$B34,Ledger!$K$9:$K$200,J$2)</f>
        <v>0</v>
      </c>
      <c r="K34" s="7">
        <f>SUMIFS(Ledger!$D$9:$D$200,Ledger!$H$9:$H$200,$B34,Ledger!$K$9:$K$200,K$2)</f>
        <v>0</v>
      </c>
      <c r="L34" s="7">
        <f>SUMIFS(Ledger!$D$9:$D$200,Ledger!$H$9:$H$200,$B34,Ledger!$K$9:$K$200,L$2)</f>
        <v>0</v>
      </c>
      <c r="M34" s="7">
        <f>SUMIFS(Ledger!$D$9:$D$200,Ledger!$H$9:$H$200,$B34,Ledger!$K$9:$K$200,M$2)</f>
        <v>0</v>
      </c>
      <c r="N34" s="7">
        <f>SUMIFS(Ledger!$D$9:$D$200,Ledger!$H$9:$H$200,$B34,Ledger!$K$9:$K$200,N$2)</f>
        <v>0</v>
      </c>
      <c r="O34" s="7">
        <f>SUMIFS(Ledger!$D$9:$D$200,Ledger!$H$9:$H$200,$B34,Ledger!$K$9:$K$200,O$2)</f>
        <v>0</v>
      </c>
      <c r="P34" s="7">
        <f>SUMIFS(Ledger!$D$9:$D$200,Ledger!$H$9:$H$200,$B34,Ledger!$K$9:$K$200,P$2)</f>
        <v>0</v>
      </c>
      <c r="Q34" s="7">
        <f>SUMIFS(Ledger!$D$9:$D$200,Ledger!$H$9:$H$200,$B34,Ledger!$K$9:$K$200,Q$2)</f>
        <v>0</v>
      </c>
      <c r="R34" s="7">
        <f>SUMIFS(Ledger!$D$9:$D$200,Ledger!$H$9:$H$200,$B34,Ledger!$K$9:$K$200,R$2)</f>
        <v>0</v>
      </c>
      <c r="S34" s="7">
        <f>SUMIFS(Ledger!$D$9:$D$200,Ledger!$H$9:$H$200,$B34,Ledger!$K$9:$K$200,S$2)</f>
        <v>0</v>
      </c>
      <c r="T34" s="7">
        <f>SUMIFS(Ledger!$D$9:$D$200,Ledger!$H$9:$H$200,$B34,Ledger!$K$9:$K$200,T$2)</f>
        <v>0</v>
      </c>
      <c r="U34" s="7">
        <f>SUMIFS(Ledger!$D$9:$D$200,Ledger!$H$9:$H$200,$B34,Ledger!$K$9:$K$200,U$2)</f>
        <v>0</v>
      </c>
    </row>
    <row r="35" spans="2:21" x14ac:dyDescent="0.2">
      <c r="B35" t="str">
        <f>COA!C26</f>
        <v>Camp expenses - facility</v>
      </c>
      <c r="F35" s="7">
        <f>SUMIF(Ledger!H$9:H$200,COA!C26,Ledger!D$9:D$200)</f>
        <v>0</v>
      </c>
      <c r="J35" s="7">
        <f>SUMIFS(Ledger!$D$9:$D$200,Ledger!$H$9:$H$200,$B35,Ledger!$K$9:$K$200,J$2)</f>
        <v>0</v>
      </c>
      <c r="K35" s="7">
        <f>SUMIFS(Ledger!$D$9:$D$200,Ledger!$H$9:$H$200,$B35,Ledger!$K$9:$K$200,K$2)</f>
        <v>0</v>
      </c>
      <c r="L35" s="7">
        <f>SUMIFS(Ledger!$D$9:$D$200,Ledger!$H$9:$H$200,$B35,Ledger!$K$9:$K$200,L$2)</f>
        <v>0</v>
      </c>
      <c r="M35" s="7">
        <f>SUMIFS(Ledger!$D$9:$D$200,Ledger!$H$9:$H$200,$B35,Ledger!$K$9:$K$200,M$2)</f>
        <v>0</v>
      </c>
      <c r="N35" s="7">
        <f>SUMIFS(Ledger!$D$9:$D$200,Ledger!$H$9:$H$200,$B35,Ledger!$K$9:$K$200,N$2)</f>
        <v>0</v>
      </c>
      <c r="O35" s="7">
        <f>SUMIFS(Ledger!$D$9:$D$200,Ledger!$H$9:$H$200,$B35,Ledger!$K$9:$K$200,O$2)</f>
        <v>0</v>
      </c>
      <c r="P35" s="7">
        <f>SUMIFS(Ledger!$D$9:$D$200,Ledger!$H$9:$H$200,$B35,Ledger!$K$9:$K$200,P$2)</f>
        <v>0</v>
      </c>
      <c r="Q35" s="7">
        <f>SUMIFS(Ledger!$D$9:$D$200,Ledger!$H$9:$H$200,$B35,Ledger!$K$9:$K$200,Q$2)</f>
        <v>0</v>
      </c>
      <c r="R35" s="7">
        <f>SUMIFS(Ledger!$D$9:$D$200,Ledger!$H$9:$H$200,$B35,Ledger!$K$9:$K$200,R$2)</f>
        <v>0</v>
      </c>
      <c r="S35" s="7">
        <f>SUMIFS(Ledger!$D$9:$D$200,Ledger!$H$9:$H$200,$B35,Ledger!$K$9:$K$200,S$2)</f>
        <v>0</v>
      </c>
      <c r="T35" s="7">
        <f>SUMIFS(Ledger!$D$9:$D$200,Ledger!$H$9:$H$200,$B35,Ledger!$K$9:$K$200,T$2)</f>
        <v>0</v>
      </c>
      <c r="U35" s="7">
        <f>SUMIFS(Ledger!$D$9:$D$200,Ledger!$H$9:$H$200,$B35,Ledger!$K$9:$K$200,U$2)</f>
        <v>0</v>
      </c>
    </row>
    <row r="36" spans="2:21" x14ac:dyDescent="0.2">
      <c r="B36" t="str">
        <f>COA!C27</f>
        <v>Camp expenses - independent coach/instructor (carries own insurance)</v>
      </c>
      <c r="F36" s="7">
        <f>SUMIF(Ledger!H$9:H$200,COA!C27,Ledger!D$9:D$200)</f>
        <v>0</v>
      </c>
      <c r="J36" s="7">
        <f>SUMIFS(Ledger!$D$9:$D$200,Ledger!$H$9:$H$200,$B36,Ledger!$K$9:$K$200,J$2)</f>
        <v>0</v>
      </c>
      <c r="K36" s="7">
        <f>SUMIFS(Ledger!$D$9:$D$200,Ledger!$H$9:$H$200,$B36,Ledger!$K$9:$K$200,K$2)</f>
        <v>0</v>
      </c>
      <c r="L36" s="7">
        <f>SUMIFS(Ledger!$D$9:$D$200,Ledger!$H$9:$H$200,$B36,Ledger!$K$9:$K$200,L$2)</f>
        <v>0</v>
      </c>
      <c r="M36" s="7">
        <f>SUMIFS(Ledger!$D$9:$D$200,Ledger!$H$9:$H$200,$B36,Ledger!$K$9:$K$200,M$2)</f>
        <v>0</v>
      </c>
      <c r="N36" s="7">
        <f>SUMIFS(Ledger!$D$9:$D$200,Ledger!$H$9:$H$200,$B36,Ledger!$K$9:$K$200,N$2)</f>
        <v>0</v>
      </c>
      <c r="O36" s="7">
        <f>SUMIFS(Ledger!$D$9:$D$200,Ledger!$H$9:$H$200,$B36,Ledger!$K$9:$K$200,O$2)</f>
        <v>0</v>
      </c>
      <c r="P36" s="7">
        <f>SUMIFS(Ledger!$D$9:$D$200,Ledger!$H$9:$H$200,$B36,Ledger!$K$9:$K$200,P$2)</f>
        <v>0</v>
      </c>
      <c r="Q36" s="7">
        <f>SUMIFS(Ledger!$D$9:$D$200,Ledger!$H$9:$H$200,$B36,Ledger!$K$9:$K$200,Q$2)</f>
        <v>0</v>
      </c>
      <c r="R36" s="7">
        <f>SUMIFS(Ledger!$D$9:$D$200,Ledger!$H$9:$H$200,$B36,Ledger!$K$9:$K$200,R$2)</f>
        <v>0</v>
      </c>
      <c r="S36" s="7">
        <f>SUMIFS(Ledger!$D$9:$D$200,Ledger!$H$9:$H$200,$B36,Ledger!$K$9:$K$200,S$2)</f>
        <v>0</v>
      </c>
      <c r="T36" s="7">
        <f>SUMIFS(Ledger!$D$9:$D$200,Ledger!$H$9:$H$200,$B36,Ledger!$K$9:$K$200,T$2)</f>
        <v>0</v>
      </c>
      <c r="U36" s="7">
        <f>SUMIFS(Ledger!$D$9:$D$200,Ledger!$H$9:$H$200,$B36,Ledger!$K$9:$K$200,U$2)</f>
        <v>0</v>
      </c>
    </row>
    <row r="37" spans="2:21" x14ac:dyDescent="0.2">
      <c r="B37" t="str">
        <f>COA!C28</f>
        <v>Camp expenses - member coach/instructor (HM or Active member)</v>
      </c>
      <c r="F37" s="7">
        <f>SUMIF(Ledger!H$9:H$200,COA!C28,Ledger!D$9:D$200)</f>
        <v>0</v>
      </c>
      <c r="J37" s="7">
        <f>SUMIFS(Ledger!$D$9:$D$200,Ledger!$H$9:$H$200,$B37,Ledger!$K$9:$K$200,J$2)</f>
        <v>0</v>
      </c>
      <c r="K37" s="7">
        <f>SUMIFS(Ledger!$D$9:$D$200,Ledger!$H$9:$H$200,$B37,Ledger!$K$9:$K$200,K$2)</f>
        <v>0</v>
      </c>
      <c r="L37" s="7">
        <f>SUMIFS(Ledger!$D$9:$D$200,Ledger!$H$9:$H$200,$B37,Ledger!$K$9:$K$200,L$2)</f>
        <v>0</v>
      </c>
      <c r="M37" s="7">
        <f>SUMIFS(Ledger!$D$9:$D$200,Ledger!$H$9:$H$200,$B37,Ledger!$K$9:$K$200,M$2)</f>
        <v>0</v>
      </c>
      <c r="N37" s="7">
        <f>SUMIFS(Ledger!$D$9:$D$200,Ledger!$H$9:$H$200,$B37,Ledger!$K$9:$K$200,N$2)</f>
        <v>0</v>
      </c>
      <c r="O37" s="7">
        <f>SUMIFS(Ledger!$D$9:$D$200,Ledger!$H$9:$H$200,$B37,Ledger!$K$9:$K$200,O$2)</f>
        <v>0</v>
      </c>
      <c r="P37" s="7">
        <f>SUMIFS(Ledger!$D$9:$D$200,Ledger!$H$9:$H$200,$B37,Ledger!$K$9:$K$200,P$2)</f>
        <v>0</v>
      </c>
      <c r="Q37" s="7">
        <f>SUMIFS(Ledger!$D$9:$D$200,Ledger!$H$9:$H$200,$B37,Ledger!$K$9:$K$200,Q$2)</f>
        <v>0</v>
      </c>
      <c r="R37" s="7">
        <f>SUMIFS(Ledger!$D$9:$D$200,Ledger!$H$9:$H$200,$B37,Ledger!$K$9:$K$200,R$2)</f>
        <v>0</v>
      </c>
      <c r="S37" s="7">
        <f>SUMIFS(Ledger!$D$9:$D$200,Ledger!$H$9:$H$200,$B37,Ledger!$K$9:$K$200,S$2)</f>
        <v>0</v>
      </c>
      <c r="T37" s="7">
        <f>SUMIFS(Ledger!$D$9:$D$200,Ledger!$H$9:$H$200,$B37,Ledger!$K$9:$K$200,T$2)</f>
        <v>0</v>
      </c>
      <c r="U37" s="7">
        <f>SUMIFS(Ledger!$D$9:$D$200,Ledger!$H$9:$H$200,$B37,Ledger!$K$9:$K$200,U$2)</f>
        <v>0</v>
      </c>
    </row>
    <row r="38" spans="2:21" x14ac:dyDescent="0.2">
      <c r="B38" t="str">
        <f>COA!C29</f>
        <v>Camp  expenses - other</v>
      </c>
      <c r="F38" s="7">
        <f>SUMIF(Ledger!H$9:H$200,COA!C29,Ledger!D$9:D$200)</f>
        <v>0</v>
      </c>
      <c r="J38" s="7">
        <f>SUMIFS(Ledger!$D$9:$D$200,Ledger!$H$9:$H$200,$B38,Ledger!$K$9:$K$200,J$2)</f>
        <v>0</v>
      </c>
      <c r="K38" s="7">
        <f>SUMIFS(Ledger!$D$9:$D$200,Ledger!$H$9:$H$200,$B38,Ledger!$K$9:$K$200,K$2)</f>
        <v>0</v>
      </c>
      <c r="L38" s="7">
        <f>SUMIFS(Ledger!$D$9:$D$200,Ledger!$H$9:$H$200,$B38,Ledger!$K$9:$K$200,L$2)</f>
        <v>0</v>
      </c>
      <c r="M38" s="7">
        <f>SUMIFS(Ledger!$D$9:$D$200,Ledger!$H$9:$H$200,$B38,Ledger!$K$9:$K$200,M$2)</f>
        <v>0</v>
      </c>
      <c r="N38" s="7">
        <f>SUMIFS(Ledger!$D$9:$D$200,Ledger!$H$9:$H$200,$B38,Ledger!$K$9:$K$200,N$2)</f>
        <v>0</v>
      </c>
      <c r="O38" s="7">
        <f>SUMIFS(Ledger!$D$9:$D$200,Ledger!$H$9:$H$200,$B38,Ledger!$K$9:$K$200,O$2)</f>
        <v>0</v>
      </c>
      <c r="P38" s="7">
        <f>SUMIFS(Ledger!$D$9:$D$200,Ledger!$H$9:$H$200,$B38,Ledger!$K$9:$K$200,P$2)</f>
        <v>0</v>
      </c>
      <c r="Q38" s="7">
        <f>SUMIFS(Ledger!$D$9:$D$200,Ledger!$H$9:$H$200,$B38,Ledger!$K$9:$K$200,Q$2)</f>
        <v>0</v>
      </c>
      <c r="R38" s="7">
        <f>SUMIFS(Ledger!$D$9:$D$200,Ledger!$H$9:$H$200,$B38,Ledger!$K$9:$K$200,R$2)</f>
        <v>0</v>
      </c>
      <c r="S38" s="7">
        <f>SUMIFS(Ledger!$D$9:$D$200,Ledger!$H$9:$H$200,$B38,Ledger!$K$9:$K$200,S$2)</f>
        <v>0</v>
      </c>
      <c r="T38" s="7">
        <f>SUMIFS(Ledger!$D$9:$D$200,Ledger!$H$9:$H$200,$B38,Ledger!$K$9:$K$200,T$2)</f>
        <v>0</v>
      </c>
      <c r="U38" s="7">
        <f>SUMIFS(Ledger!$D$9:$D$200,Ledger!$H$9:$H$200,$B38,Ledger!$K$9:$K$200,U$2)</f>
        <v>0</v>
      </c>
    </row>
    <row r="39" spans="2:21" x14ac:dyDescent="0.2">
      <c r="B39" t="str">
        <f>COA!C30</f>
        <v>Clinic expenses - facility</v>
      </c>
      <c r="F39" s="7">
        <f>SUMIF(Ledger!H$9:H$200,COA!C30,Ledger!D$9:D$200)</f>
        <v>0</v>
      </c>
      <c r="J39" s="7">
        <f>SUMIFS(Ledger!$D$9:$D$200,Ledger!$H$9:$H$200,$B39,Ledger!$K$9:$K$200,J$2)</f>
        <v>0</v>
      </c>
      <c r="K39" s="7">
        <f>SUMIFS(Ledger!$D$9:$D$200,Ledger!$H$9:$H$200,$B39,Ledger!$K$9:$K$200,K$2)</f>
        <v>0</v>
      </c>
      <c r="L39" s="7">
        <f>SUMIFS(Ledger!$D$9:$D$200,Ledger!$H$9:$H$200,$B39,Ledger!$K$9:$K$200,L$2)</f>
        <v>0</v>
      </c>
      <c r="M39" s="7">
        <f>SUMIFS(Ledger!$D$9:$D$200,Ledger!$H$9:$H$200,$B39,Ledger!$K$9:$K$200,M$2)</f>
        <v>0</v>
      </c>
      <c r="N39" s="7">
        <f>SUMIFS(Ledger!$D$9:$D$200,Ledger!$H$9:$H$200,$B39,Ledger!$K$9:$K$200,N$2)</f>
        <v>0</v>
      </c>
      <c r="O39" s="7">
        <f>SUMIFS(Ledger!$D$9:$D$200,Ledger!$H$9:$H$200,$B39,Ledger!$K$9:$K$200,O$2)</f>
        <v>0</v>
      </c>
      <c r="P39" s="7">
        <f>SUMIFS(Ledger!$D$9:$D$200,Ledger!$H$9:$H$200,$B39,Ledger!$K$9:$K$200,P$2)</f>
        <v>0</v>
      </c>
      <c r="Q39" s="7">
        <f>SUMIFS(Ledger!$D$9:$D$200,Ledger!$H$9:$H$200,$B39,Ledger!$K$9:$K$200,Q$2)</f>
        <v>0</v>
      </c>
      <c r="R39" s="7">
        <f>SUMIFS(Ledger!$D$9:$D$200,Ledger!$H$9:$H$200,$B39,Ledger!$K$9:$K$200,R$2)</f>
        <v>0</v>
      </c>
      <c r="S39" s="7">
        <f>SUMIFS(Ledger!$D$9:$D$200,Ledger!$H$9:$H$200,$B39,Ledger!$K$9:$K$200,S$2)</f>
        <v>0</v>
      </c>
      <c r="T39" s="7">
        <f>SUMIFS(Ledger!$D$9:$D$200,Ledger!$H$9:$H$200,$B39,Ledger!$K$9:$K$200,T$2)</f>
        <v>0</v>
      </c>
      <c r="U39" s="7">
        <f>SUMIFS(Ledger!$D$9:$D$200,Ledger!$H$9:$H$200,$B39,Ledger!$K$9:$K$200,U$2)</f>
        <v>0</v>
      </c>
    </row>
    <row r="40" spans="2:21" x14ac:dyDescent="0.2">
      <c r="B40" t="str">
        <f>COA!C31</f>
        <v>Clinic expenses - independent coach/instructor (carries own insurance)</v>
      </c>
      <c r="F40" s="7">
        <f>SUMIF(Ledger!H$9:H$200,COA!C31,Ledger!D$9:D$200)</f>
        <v>0</v>
      </c>
      <c r="J40" s="7">
        <f>SUMIFS(Ledger!$D$9:$D$200,Ledger!$H$9:$H$200,$B40,Ledger!$K$9:$K$200,J$2)</f>
        <v>0</v>
      </c>
      <c r="K40" s="7">
        <f>SUMIFS(Ledger!$D$9:$D$200,Ledger!$H$9:$H$200,$B40,Ledger!$K$9:$K$200,K$2)</f>
        <v>0</v>
      </c>
      <c r="L40" s="7">
        <f>SUMIFS(Ledger!$D$9:$D$200,Ledger!$H$9:$H$200,$B40,Ledger!$K$9:$K$200,L$2)</f>
        <v>0</v>
      </c>
      <c r="M40" s="7">
        <f>SUMIFS(Ledger!$D$9:$D$200,Ledger!$H$9:$H$200,$B40,Ledger!$K$9:$K$200,M$2)</f>
        <v>0</v>
      </c>
      <c r="N40" s="7">
        <f>SUMIFS(Ledger!$D$9:$D$200,Ledger!$H$9:$H$200,$B40,Ledger!$K$9:$K$200,N$2)</f>
        <v>0</v>
      </c>
      <c r="O40" s="7">
        <f>SUMIFS(Ledger!$D$9:$D$200,Ledger!$H$9:$H$200,$B40,Ledger!$K$9:$K$200,O$2)</f>
        <v>0</v>
      </c>
      <c r="P40" s="7">
        <f>SUMIFS(Ledger!$D$9:$D$200,Ledger!$H$9:$H$200,$B40,Ledger!$K$9:$K$200,P$2)</f>
        <v>0</v>
      </c>
      <c r="Q40" s="7">
        <f>SUMIFS(Ledger!$D$9:$D$200,Ledger!$H$9:$H$200,$B40,Ledger!$K$9:$K$200,Q$2)</f>
        <v>0</v>
      </c>
      <c r="R40" s="7">
        <f>SUMIFS(Ledger!$D$9:$D$200,Ledger!$H$9:$H$200,$B40,Ledger!$K$9:$K$200,R$2)</f>
        <v>0</v>
      </c>
      <c r="S40" s="7">
        <f>SUMIFS(Ledger!$D$9:$D$200,Ledger!$H$9:$H$200,$B40,Ledger!$K$9:$K$200,S$2)</f>
        <v>0</v>
      </c>
      <c r="T40" s="7">
        <f>SUMIFS(Ledger!$D$9:$D$200,Ledger!$H$9:$H$200,$B40,Ledger!$K$9:$K$200,T$2)</f>
        <v>0</v>
      </c>
      <c r="U40" s="7">
        <f>SUMIFS(Ledger!$D$9:$D$200,Ledger!$H$9:$H$200,$B40,Ledger!$K$9:$K$200,U$2)</f>
        <v>0</v>
      </c>
    </row>
    <row r="41" spans="2:21" x14ac:dyDescent="0.2">
      <c r="B41" t="str">
        <f>COA!C32</f>
        <v>Clinic expenses - member coach/instructor (HM or Active member)</v>
      </c>
      <c r="F41" s="7">
        <f>SUMIF(Ledger!H$9:H$200,COA!C32,Ledger!D$9:D$200)</f>
        <v>0</v>
      </c>
      <c r="J41" s="7">
        <f>SUMIFS(Ledger!$D$9:$D$200,Ledger!$H$9:$H$200,$B41,Ledger!$K$9:$K$200,J$2)</f>
        <v>0</v>
      </c>
      <c r="K41" s="7">
        <f>SUMIFS(Ledger!$D$9:$D$200,Ledger!$H$9:$H$200,$B41,Ledger!$K$9:$K$200,K$2)</f>
        <v>0</v>
      </c>
      <c r="L41" s="7">
        <f>SUMIFS(Ledger!$D$9:$D$200,Ledger!$H$9:$H$200,$B41,Ledger!$K$9:$K$200,L$2)</f>
        <v>0</v>
      </c>
      <c r="M41" s="7">
        <f>SUMIFS(Ledger!$D$9:$D$200,Ledger!$H$9:$H$200,$B41,Ledger!$K$9:$K$200,M$2)</f>
        <v>0</v>
      </c>
      <c r="N41" s="7">
        <f>SUMIFS(Ledger!$D$9:$D$200,Ledger!$H$9:$H$200,$B41,Ledger!$K$9:$K$200,N$2)</f>
        <v>0</v>
      </c>
      <c r="O41" s="7">
        <f>SUMIFS(Ledger!$D$9:$D$200,Ledger!$H$9:$H$200,$B41,Ledger!$K$9:$K$200,O$2)</f>
        <v>0</v>
      </c>
      <c r="P41" s="7">
        <f>SUMIFS(Ledger!$D$9:$D$200,Ledger!$H$9:$H$200,$B41,Ledger!$K$9:$K$200,P$2)</f>
        <v>0</v>
      </c>
      <c r="Q41" s="7">
        <f>SUMIFS(Ledger!$D$9:$D$200,Ledger!$H$9:$H$200,$B41,Ledger!$K$9:$K$200,Q$2)</f>
        <v>0</v>
      </c>
      <c r="R41" s="7">
        <f>SUMIFS(Ledger!$D$9:$D$200,Ledger!$H$9:$H$200,$B41,Ledger!$K$9:$K$200,R$2)</f>
        <v>0</v>
      </c>
      <c r="S41" s="7">
        <f>SUMIFS(Ledger!$D$9:$D$200,Ledger!$H$9:$H$200,$B41,Ledger!$K$9:$K$200,S$2)</f>
        <v>0</v>
      </c>
      <c r="T41" s="7">
        <f>SUMIFS(Ledger!$D$9:$D$200,Ledger!$H$9:$H$200,$B41,Ledger!$K$9:$K$200,T$2)</f>
        <v>0</v>
      </c>
      <c r="U41" s="7">
        <f>SUMIFS(Ledger!$D$9:$D$200,Ledger!$H$9:$H$200,$B41,Ledger!$K$9:$K$200,U$2)</f>
        <v>0</v>
      </c>
    </row>
    <row r="42" spans="2:21" x14ac:dyDescent="0.2">
      <c r="B42" t="str">
        <f>COA!C33</f>
        <v>Clinic expenses - other</v>
      </c>
      <c r="F42" s="7">
        <f>SUMIF(Ledger!H$9:H$200,COA!C33,Ledger!D$9:D$200)</f>
        <v>0</v>
      </c>
      <c r="J42" s="7">
        <f>SUMIFS(Ledger!$D$9:$D$200,Ledger!$H$9:$H$200,$B42,Ledger!$K$9:$K$200,J$2)</f>
        <v>0</v>
      </c>
      <c r="K42" s="7">
        <f>SUMIFS(Ledger!$D$9:$D$200,Ledger!$H$9:$H$200,$B42,Ledger!$K$9:$K$200,K$2)</f>
        <v>0</v>
      </c>
      <c r="L42" s="7">
        <f>SUMIFS(Ledger!$D$9:$D$200,Ledger!$H$9:$H$200,$B42,Ledger!$K$9:$K$200,L$2)</f>
        <v>0</v>
      </c>
      <c r="M42" s="7">
        <f>SUMIFS(Ledger!$D$9:$D$200,Ledger!$H$9:$H$200,$B42,Ledger!$K$9:$K$200,M$2)</f>
        <v>0</v>
      </c>
      <c r="N42" s="7">
        <f>SUMIFS(Ledger!$D$9:$D$200,Ledger!$H$9:$H$200,$B42,Ledger!$K$9:$K$200,N$2)</f>
        <v>0</v>
      </c>
      <c r="O42" s="7">
        <f>SUMIFS(Ledger!$D$9:$D$200,Ledger!$H$9:$H$200,$B42,Ledger!$K$9:$K$200,O$2)</f>
        <v>0</v>
      </c>
      <c r="P42" s="7">
        <f>SUMIFS(Ledger!$D$9:$D$200,Ledger!$H$9:$H$200,$B42,Ledger!$K$9:$K$200,P$2)</f>
        <v>0</v>
      </c>
      <c r="Q42" s="7">
        <f>SUMIFS(Ledger!$D$9:$D$200,Ledger!$H$9:$H$200,$B42,Ledger!$K$9:$K$200,Q$2)</f>
        <v>0</v>
      </c>
      <c r="R42" s="7">
        <f>SUMIFS(Ledger!$D$9:$D$200,Ledger!$H$9:$H$200,$B42,Ledger!$K$9:$K$200,R$2)</f>
        <v>0</v>
      </c>
      <c r="S42" s="7">
        <f>SUMIFS(Ledger!$D$9:$D$200,Ledger!$H$9:$H$200,$B42,Ledger!$K$9:$K$200,S$2)</f>
        <v>0</v>
      </c>
      <c r="T42" s="7">
        <f>SUMIFS(Ledger!$D$9:$D$200,Ledger!$H$9:$H$200,$B42,Ledger!$K$9:$K$200,T$2)</f>
        <v>0</v>
      </c>
      <c r="U42" s="7">
        <f>SUMIFS(Ledger!$D$9:$D$200,Ledger!$H$9:$H$200,$B42,Ledger!$K$9:$K$200,U$2)</f>
        <v>0</v>
      </c>
    </row>
    <row r="43" spans="2:21" x14ac:dyDescent="0.2">
      <c r="B43" t="str">
        <f>COA!C34</f>
        <v>Show expenses - facility</v>
      </c>
      <c r="F43" s="7">
        <f>SUMIF(Ledger!H$9:H$200,COA!C34,Ledger!D$9:D$200)</f>
        <v>0</v>
      </c>
      <c r="J43" s="7">
        <f>SUMIFS(Ledger!$D$9:$D$200,Ledger!$H$9:$H$200,$B43,Ledger!$K$9:$K$200,J$2)</f>
        <v>0</v>
      </c>
      <c r="K43" s="7">
        <f>SUMIFS(Ledger!$D$9:$D$200,Ledger!$H$9:$H$200,$B43,Ledger!$K$9:$K$200,K$2)</f>
        <v>0</v>
      </c>
      <c r="L43" s="7">
        <f>SUMIFS(Ledger!$D$9:$D$200,Ledger!$H$9:$H$200,$B43,Ledger!$K$9:$K$200,L$2)</f>
        <v>0</v>
      </c>
      <c r="M43" s="7">
        <f>SUMIFS(Ledger!$D$9:$D$200,Ledger!$H$9:$H$200,$B43,Ledger!$K$9:$K$200,M$2)</f>
        <v>0</v>
      </c>
      <c r="N43" s="7">
        <f>SUMIFS(Ledger!$D$9:$D$200,Ledger!$H$9:$H$200,$B43,Ledger!$K$9:$K$200,N$2)</f>
        <v>0</v>
      </c>
      <c r="O43" s="7">
        <f>SUMIFS(Ledger!$D$9:$D$200,Ledger!$H$9:$H$200,$B43,Ledger!$K$9:$K$200,O$2)</f>
        <v>0</v>
      </c>
      <c r="P43" s="7">
        <f>SUMIFS(Ledger!$D$9:$D$200,Ledger!$H$9:$H$200,$B43,Ledger!$K$9:$K$200,P$2)</f>
        <v>0</v>
      </c>
      <c r="Q43" s="7">
        <f>SUMIFS(Ledger!$D$9:$D$200,Ledger!$H$9:$H$200,$B43,Ledger!$K$9:$K$200,Q$2)</f>
        <v>0</v>
      </c>
      <c r="R43" s="7">
        <f>SUMIFS(Ledger!$D$9:$D$200,Ledger!$H$9:$H$200,$B43,Ledger!$K$9:$K$200,R$2)</f>
        <v>0</v>
      </c>
      <c r="S43" s="7">
        <f>SUMIFS(Ledger!$D$9:$D$200,Ledger!$H$9:$H$200,$B43,Ledger!$K$9:$K$200,S$2)</f>
        <v>0</v>
      </c>
      <c r="T43" s="7">
        <f>SUMIFS(Ledger!$D$9:$D$200,Ledger!$H$9:$H$200,$B43,Ledger!$K$9:$K$200,T$2)</f>
        <v>0</v>
      </c>
      <c r="U43" s="7">
        <f>SUMIFS(Ledger!$D$9:$D$200,Ledger!$H$9:$H$200,$B43,Ledger!$K$9:$K$200,U$2)</f>
        <v>0</v>
      </c>
    </row>
    <row r="44" spans="2:21" x14ac:dyDescent="0.2">
      <c r="B44" t="str">
        <f>COA!C35</f>
        <v>Show expenses - judges</v>
      </c>
      <c r="F44" s="7">
        <f>SUMIF(Ledger!H$9:H$200,COA!C35,Ledger!D$9:D$200)</f>
        <v>0</v>
      </c>
      <c r="J44" s="7">
        <f>SUMIFS(Ledger!$D$9:$D$200,Ledger!$H$9:$H$200,$B44,Ledger!$K$9:$K$200,J$2)</f>
        <v>0</v>
      </c>
      <c r="K44" s="7">
        <f>SUMIFS(Ledger!$D$9:$D$200,Ledger!$H$9:$H$200,$B44,Ledger!$K$9:$K$200,K$2)</f>
        <v>0</v>
      </c>
      <c r="L44" s="7">
        <f>SUMIFS(Ledger!$D$9:$D$200,Ledger!$H$9:$H$200,$B44,Ledger!$K$9:$K$200,L$2)</f>
        <v>0</v>
      </c>
      <c r="M44" s="7">
        <f>SUMIFS(Ledger!$D$9:$D$200,Ledger!$H$9:$H$200,$B44,Ledger!$K$9:$K$200,M$2)</f>
        <v>0</v>
      </c>
      <c r="N44" s="7">
        <f>SUMIFS(Ledger!$D$9:$D$200,Ledger!$H$9:$H$200,$B44,Ledger!$K$9:$K$200,N$2)</f>
        <v>0</v>
      </c>
      <c r="O44" s="7">
        <f>SUMIFS(Ledger!$D$9:$D$200,Ledger!$H$9:$H$200,$B44,Ledger!$K$9:$K$200,O$2)</f>
        <v>0</v>
      </c>
      <c r="P44" s="7">
        <f>SUMIFS(Ledger!$D$9:$D$200,Ledger!$H$9:$H$200,$B44,Ledger!$K$9:$K$200,P$2)</f>
        <v>0</v>
      </c>
      <c r="Q44" s="7">
        <f>SUMIFS(Ledger!$D$9:$D$200,Ledger!$H$9:$H$200,$B44,Ledger!$K$9:$K$200,Q$2)</f>
        <v>0</v>
      </c>
      <c r="R44" s="7">
        <f>SUMIFS(Ledger!$D$9:$D$200,Ledger!$H$9:$H$200,$B44,Ledger!$K$9:$K$200,R$2)</f>
        <v>0</v>
      </c>
      <c r="S44" s="7">
        <f>SUMIFS(Ledger!$D$9:$D$200,Ledger!$H$9:$H$200,$B44,Ledger!$K$9:$K$200,S$2)</f>
        <v>0</v>
      </c>
      <c r="T44" s="7">
        <f>SUMIFS(Ledger!$D$9:$D$200,Ledger!$H$9:$H$200,$B44,Ledger!$K$9:$K$200,T$2)</f>
        <v>0</v>
      </c>
      <c r="U44" s="7">
        <f>SUMIFS(Ledger!$D$9:$D$200,Ledger!$H$9:$H$200,$B44,Ledger!$K$9:$K$200,U$2)</f>
        <v>0</v>
      </c>
    </row>
    <row r="45" spans="2:21" x14ac:dyDescent="0.2">
      <c r="B45" t="str">
        <f>COA!C36</f>
        <v>Show expenses - other</v>
      </c>
      <c r="F45" s="7">
        <f>SUMIF(Ledger!H$9:H$200,COA!C36,Ledger!D$9:D$200)</f>
        <v>0</v>
      </c>
      <c r="J45" s="7">
        <f>SUMIFS(Ledger!$D$9:$D$200,Ledger!$H$9:$H$200,$B45,Ledger!$K$9:$K$200,J$2)</f>
        <v>0</v>
      </c>
      <c r="K45" s="7">
        <f>SUMIFS(Ledger!$D$9:$D$200,Ledger!$H$9:$H$200,$B45,Ledger!$K$9:$K$200,K$2)</f>
        <v>0</v>
      </c>
      <c r="L45" s="7">
        <f>SUMIFS(Ledger!$D$9:$D$200,Ledger!$H$9:$H$200,$B45,Ledger!$K$9:$K$200,L$2)</f>
        <v>0</v>
      </c>
      <c r="M45" s="7">
        <f>SUMIFS(Ledger!$D$9:$D$200,Ledger!$H$9:$H$200,$B45,Ledger!$K$9:$K$200,M$2)</f>
        <v>0</v>
      </c>
      <c r="N45" s="7">
        <f>SUMIFS(Ledger!$D$9:$D$200,Ledger!$H$9:$H$200,$B45,Ledger!$K$9:$K$200,N$2)</f>
        <v>0</v>
      </c>
      <c r="O45" s="7">
        <f>SUMIFS(Ledger!$D$9:$D$200,Ledger!$H$9:$H$200,$B45,Ledger!$K$9:$K$200,O$2)</f>
        <v>0</v>
      </c>
      <c r="P45" s="7">
        <f>SUMIFS(Ledger!$D$9:$D$200,Ledger!$H$9:$H$200,$B45,Ledger!$K$9:$K$200,P$2)</f>
        <v>0</v>
      </c>
      <c r="Q45" s="7">
        <f>SUMIFS(Ledger!$D$9:$D$200,Ledger!$H$9:$H$200,$B45,Ledger!$K$9:$K$200,Q$2)</f>
        <v>0</v>
      </c>
      <c r="R45" s="7">
        <f>SUMIFS(Ledger!$D$9:$D$200,Ledger!$H$9:$H$200,$B45,Ledger!$K$9:$K$200,R$2)</f>
        <v>0</v>
      </c>
      <c r="S45" s="7">
        <f>SUMIFS(Ledger!$D$9:$D$200,Ledger!$H$9:$H$200,$B45,Ledger!$K$9:$K$200,S$2)</f>
        <v>0</v>
      </c>
      <c r="T45" s="7">
        <f>SUMIFS(Ledger!$D$9:$D$200,Ledger!$H$9:$H$200,$B45,Ledger!$K$9:$K$200,T$2)</f>
        <v>0</v>
      </c>
      <c r="U45" s="7">
        <f>SUMIFS(Ledger!$D$9:$D$200,Ledger!$H$9:$H$200,$B45,Ledger!$K$9:$K$200,U$2)</f>
        <v>0</v>
      </c>
    </row>
    <row r="46" spans="2:21" x14ac:dyDescent="0.2">
      <c r="B46" t="str">
        <f>COA!C37</f>
        <v>Testing expenses - facility</v>
      </c>
      <c r="F46" s="7">
        <f>SUMIF(Ledger!H$9:H$200,COA!C37,Ledger!D$9:D$200)</f>
        <v>0</v>
      </c>
      <c r="J46" s="7">
        <f>SUMIFS(Ledger!$D$9:$D$200,Ledger!$H$9:$H$200,$B46,Ledger!$K$9:$K$200,J$2)</f>
        <v>0</v>
      </c>
      <c r="K46" s="7">
        <f>SUMIFS(Ledger!$D$9:$D$200,Ledger!$H$9:$H$200,$B46,Ledger!$K$9:$K$200,K$2)</f>
        <v>0</v>
      </c>
      <c r="L46" s="7">
        <f>SUMIFS(Ledger!$D$9:$D$200,Ledger!$H$9:$H$200,$B46,Ledger!$K$9:$K$200,L$2)</f>
        <v>0</v>
      </c>
      <c r="M46" s="7">
        <f>SUMIFS(Ledger!$D$9:$D$200,Ledger!$H$9:$H$200,$B46,Ledger!$K$9:$K$200,M$2)</f>
        <v>0</v>
      </c>
      <c r="N46" s="7">
        <f>SUMIFS(Ledger!$D$9:$D$200,Ledger!$H$9:$H$200,$B46,Ledger!$K$9:$K$200,N$2)</f>
        <v>0</v>
      </c>
      <c r="O46" s="7">
        <f>SUMIFS(Ledger!$D$9:$D$200,Ledger!$H$9:$H$200,$B46,Ledger!$K$9:$K$200,O$2)</f>
        <v>0</v>
      </c>
      <c r="P46" s="7">
        <f>SUMIFS(Ledger!$D$9:$D$200,Ledger!$H$9:$H$200,$B46,Ledger!$K$9:$K$200,P$2)</f>
        <v>0</v>
      </c>
      <c r="Q46" s="7">
        <f>SUMIFS(Ledger!$D$9:$D$200,Ledger!$H$9:$H$200,$B46,Ledger!$K$9:$K$200,Q$2)</f>
        <v>0</v>
      </c>
      <c r="R46" s="7">
        <f>SUMIFS(Ledger!$D$9:$D$200,Ledger!$H$9:$H$200,$B46,Ledger!$K$9:$K$200,R$2)</f>
        <v>0</v>
      </c>
      <c r="S46" s="7">
        <f>SUMIFS(Ledger!$D$9:$D$200,Ledger!$H$9:$H$200,$B46,Ledger!$K$9:$K$200,S$2)</f>
        <v>0</v>
      </c>
      <c r="T46" s="7">
        <f>SUMIFS(Ledger!$D$9:$D$200,Ledger!$H$9:$H$200,$B46,Ledger!$K$9:$K$200,T$2)</f>
        <v>0</v>
      </c>
      <c r="U46" s="7">
        <f>SUMIFS(Ledger!$D$9:$D$200,Ledger!$H$9:$H$200,$B46,Ledger!$K$9:$K$200,U$2)</f>
        <v>0</v>
      </c>
    </row>
    <row r="47" spans="2:21" x14ac:dyDescent="0.2">
      <c r="B47" t="str">
        <f>COA!C38</f>
        <v>Testing expenses - examiners</v>
      </c>
      <c r="F47" s="7">
        <f>SUMIF(Ledger!H$9:H$200,COA!C38,Ledger!D$9:D$200)</f>
        <v>0</v>
      </c>
      <c r="J47" s="7">
        <f>SUMIFS(Ledger!$D$9:$D$200,Ledger!$H$9:$H$200,$B47,Ledger!$K$9:$K$200,J$2)</f>
        <v>0</v>
      </c>
      <c r="K47" s="7">
        <f>SUMIFS(Ledger!$D$9:$D$200,Ledger!$H$9:$H$200,$B47,Ledger!$K$9:$K$200,K$2)</f>
        <v>0</v>
      </c>
      <c r="L47" s="7">
        <f>SUMIFS(Ledger!$D$9:$D$200,Ledger!$H$9:$H$200,$B47,Ledger!$K$9:$K$200,L$2)</f>
        <v>0</v>
      </c>
      <c r="M47" s="7">
        <f>SUMIFS(Ledger!$D$9:$D$200,Ledger!$H$9:$H$200,$B47,Ledger!$K$9:$K$200,M$2)</f>
        <v>0</v>
      </c>
      <c r="N47" s="7">
        <f>SUMIFS(Ledger!$D$9:$D$200,Ledger!$H$9:$H$200,$B47,Ledger!$K$9:$K$200,N$2)</f>
        <v>0</v>
      </c>
      <c r="O47" s="7">
        <f>SUMIFS(Ledger!$D$9:$D$200,Ledger!$H$9:$H$200,$B47,Ledger!$K$9:$K$200,O$2)</f>
        <v>0</v>
      </c>
      <c r="P47" s="7">
        <f>SUMIFS(Ledger!$D$9:$D$200,Ledger!$H$9:$H$200,$B47,Ledger!$K$9:$K$200,P$2)</f>
        <v>0</v>
      </c>
      <c r="Q47" s="7">
        <f>SUMIFS(Ledger!$D$9:$D$200,Ledger!$H$9:$H$200,$B47,Ledger!$K$9:$K$200,Q$2)</f>
        <v>0</v>
      </c>
      <c r="R47" s="7">
        <f>SUMIFS(Ledger!$D$9:$D$200,Ledger!$H$9:$H$200,$B47,Ledger!$K$9:$K$200,R$2)</f>
        <v>0</v>
      </c>
      <c r="S47" s="7">
        <f>SUMIFS(Ledger!$D$9:$D$200,Ledger!$H$9:$H$200,$B47,Ledger!$K$9:$K$200,S$2)</f>
        <v>0</v>
      </c>
      <c r="T47" s="7">
        <f>SUMIFS(Ledger!$D$9:$D$200,Ledger!$H$9:$H$200,$B47,Ledger!$K$9:$K$200,T$2)</f>
        <v>0</v>
      </c>
      <c r="U47" s="7">
        <f>SUMIFS(Ledger!$D$9:$D$200,Ledger!$H$9:$H$200,$B47,Ledger!$K$9:$K$200,U$2)</f>
        <v>0</v>
      </c>
    </row>
    <row r="48" spans="2:21" x14ac:dyDescent="0.2">
      <c r="B48" t="str">
        <f>COA!C39</f>
        <v>Testing expenses - other</v>
      </c>
      <c r="F48" s="7">
        <f>SUMIF(Ledger!H$9:H$200,COA!C39,Ledger!D$9:D$200)</f>
        <v>0</v>
      </c>
      <c r="J48" s="7">
        <f>SUMIFS(Ledger!$D$9:$D$200,Ledger!$H$9:$H$200,$B48,Ledger!$K$9:$K$200,J$2)</f>
        <v>0</v>
      </c>
      <c r="K48" s="7">
        <f>SUMIFS(Ledger!$D$9:$D$200,Ledger!$H$9:$H$200,$B48,Ledger!$K$9:$K$200,K$2)</f>
        <v>0</v>
      </c>
      <c r="L48" s="7">
        <f>SUMIFS(Ledger!$D$9:$D$200,Ledger!$H$9:$H$200,$B48,Ledger!$K$9:$K$200,L$2)</f>
        <v>0</v>
      </c>
      <c r="M48" s="7">
        <f>SUMIFS(Ledger!$D$9:$D$200,Ledger!$H$9:$H$200,$B48,Ledger!$K$9:$K$200,M$2)</f>
        <v>0</v>
      </c>
      <c r="N48" s="7">
        <f>SUMIFS(Ledger!$D$9:$D$200,Ledger!$H$9:$H$200,$B48,Ledger!$K$9:$K$200,N$2)</f>
        <v>0</v>
      </c>
      <c r="O48" s="7">
        <f>SUMIFS(Ledger!$D$9:$D$200,Ledger!$H$9:$H$200,$B48,Ledger!$K$9:$K$200,O$2)</f>
        <v>0</v>
      </c>
      <c r="P48" s="7">
        <f>SUMIFS(Ledger!$D$9:$D$200,Ledger!$H$9:$H$200,$B48,Ledger!$K$9:$K$200,P$2)</f>
        <v>0</v>
      </c>
      <c r="Q48" s="7">
        <f>SUMIFS(Ledger!$D$9:$D$200,Ledger!$H$9:$H$200,$B48,Ledger!$K$9:$K$200,Q$2)</f>
        <v>0</v>
      </c>
      <c r="R48" s="7">
        <f>SUMIFS(Ledger!$D$9:$D$200,Ledger!$H$9:$H$200,$B48,Ledger!$K$9:$K$200,R$2)</f>
        <v>0</v>
      </c>
      <c r="S48" s="7">
        <f>SUMIFS(Ledger!$D$9:$D$200,Ledger!$H$9:$H$200,$B48,Ledger!$K$9:$K$200,S$2)</f>
        <v>0</v>
      </c>
      <c r="T48" s="7">
        <f>SUMIFS(Ledger!$D$9:$D$200,Ledger!$H$9:$H$200,$B48,Ledger!$K$9:$K$200,T$2)</f>
        <v>0</v>
      </c>
      <c r="U48" s="7">
        <f>SUMIFS(Ledger!$D$9:$D$200,Ledger!$H$9:$H$200,$B48,Ledger!$K$9:$K$200,U$2)</f>
        <v>0</v>
      </c>
    </row>
    <row r="49" spans="1:21" x14ac:dyDescent="0.2">
      <c r="B49" t="str">
        <f>COA!C40</f>
        <v>Member bursaries</v>
      </c>
      <c r="F49" s="7">
        <f>SUMIF(Ledger!H$9:H$200,COA!C40,Ledger!D$9:D$200)</f>
        <v>0</v>
      </c>
      <c r="J49" s="7">
        <f>SUMIFS(Ledger!$D$9:$D$200,Ledger!$H$9:$H$200,$B49,Ledger!$K$9:$K$200,J$2)</f>
        <v>0</v>
      </c>
      <c r="K49" s="7">
        <f>SUMIFS(Ledger!$D$9:$D$200,Ledger!$H$9:$H$200,$B49,Ledger!$K$9:$K$200,K$2)</f>
        <v>0</v>
      </c>
      <c r="L49" s="7">
        <f>SUMIFS(Ledger!$D$9:$D$200,Ledger!$H$9:$H$200,$B49,Ledger!$K$9:$K$200,L$2)</f>
        <v>0</v>
      </c>
      <c r="M49" s="7">
        <f>SUMIFS(Ledger!$D$9:$D$200,Ledger!$H$9:$H$200,$B49,Ledger!$K$9:$K$200,M$2)</f>
        <v>0</v>
      </c>
      <c r="N49" s="7">
        <f>SUMIFS(Ledger!$D$9:$D$200,Ledger!$H$9:$H$200,$B49,Ledger!$K$9:$K$200,N$2)</f>
        <v>0</v>
      </c>
      <c r="O49" s="7">
        <f>SUMIFS(Ledger!$D$9:$D$200,Ledger!$H$9:$H$200,$B49,Ledger!$K$9:$K$200,O$2)</f>
        <v>0</v>
      </c>
      <c r="P49" s="7">
        <f>SUMIFS(Ledger!$D$9:$D$200,Ledger!$H$9:$H$200,$B49,Ledger!$K$9:$K$200,P$2)</f>
        <v>0</v>
      </c>
      <c r="Q49" s="7">
        <f>SUMIFS(Ledger!$D$9:$D$200,Ledger!$H$9:$H$200,$B49,Ledger!$K$9:$K$200,Q$2)</f>
        <v>0</v>
      </c>
      <c r="R49" s="7">
        <f>SUMIFS(Ledger!$D$9:$D$200,Ledger!$H$9:$H$200,$B49,Ledger!$K$9:$K$200,R$2)</f>
        <v>0</v>
      </c>
      <c r="S49" s="7">
        <f>SUMIFS(Ledger!$D$9:$D$200,Ledger!$H$9:$H$200,$B49,Ledger!$K$9:$K$200,S$2)</f>
        <v>0</v>
      </c>
      <c r="T49" s="7">
        <f>SUMIFS(Ledger!$D$9:$D$200,Ledger!$H$9:$H$200,$B49,Ledger!$K$9:$K$200,T$2)</f>
        <v>0</v>
      </c>
      <c r="U49" s="7">
        <f>SUMIFS(Ledger!$D$9:$D$200,Ledger!$H$9:$H$200,$B49,Ledger!$K$9:$K$200,U$2)</f>
        <v>0</v>
      </c>
    </row>
    <row r="50" spans="1:21" x14ac:dyDescent="0.2">
      <c r="B50" t="str">
        <f>COA!C41</f>
        <v>Entry fees regional / national events</v>
      </c>
      <c r="F50" s="7">
        <f>SUMIF(Ledger!H$9:H$200,COA!C41,Ledger!D$9:D$200)</f>
        <v>0</v>
      </c>
      <c r="J50" s="7">
        <f>SUMIFS(Ledger!$D$9:$D$200,Ledger!$H$9:$H$200,$B50,Ledger!$K$9:$K$200,J$2)</f>
        <v>0</v>
      </c>
      <c r="K50" s="7">
        <f>SUMIFS(Ledger!$D$9:$D$200,Ledger!$H$9:$H$200,$B50,Ledger!$K$9:$K$200,K$2)</f>
        <v>0</v>
      </c>
      <c r="L50" s="7">
        <f>SUMIFS(Ledger!$D$9:$D$200,Ledger!$H$9:$H$200,$B50,Ledger!$K$9:$K$200,L$2)</f>
        <v>0</v>
      </c>
      <c r="M50" s="7">
        <f>SUMIFS(Ledger!$D$9:$D$200,Ledger!$H$9:$H$200,$B50,Ledger!$K$9:$K$200,M$2)</f>
        <v>0</v>
      </c>
      <c r="N50" s="7">
        <f>SUMIFS(Ledger!$D$9:$D$200,Ledger!$H$9:$H$200,$B50,Ledger!$K$9:$K$200,N$2)</f>
        <v>0</v>
      </c>
      <c r="O50" s="7">
        <f>SUMIFS(Ledger!$D$9:$D$200,Ledger!$H$9:$H$200,$B50,Ledger!$K$9:$K$200,O$2)</f>
        <v>0</v>
      </c>
      <c r="P50" s="7">
        <f>SUMIFS(Ledger!$D$9:$D$200,Ledger!$H$9:$H$200,$B50,Ledger!$K$9:$K$200,P$2)</f>
        <v>0</v>
      </c>
      <c r="Q50" s="7">
        <f>SUMIFS(Ledger!$D$9:$D$200,Ledger!$H$9:$H$200,$B50,Ledger!$K$9:$K$200,Q$2)</f>
        <v>0</v>
      </c>
      <c r="R50" s="7">
        <f>SUMIFS(Ledger!$D$9:$D$200,Ledger!$H$9:$H$200,$B50,Ledger!$K$9:$K$200,R$2)</f>
        <v>0</v>
      </c>
      <c r="S50" s="7">
        <f>SUMIFS(Ledger!$D$9:$D$200,Ledger!$H$9:$H$200,$B50,Ledger!$K$9:$K$200,S$2)</f>
        <v>0</v>
      </c>
      <c r="T50" s="7">
        <f>SUMIFS(Ledger!$D$9:$D$200,Ledger!$H$9:$H$200,$B50,Ledger!$K$9:$K$200,T$2)</f>
        <v>0</v>
      </c>
      <c r="U50" s="7">
        <f>SUMIFS(Ledger!$D$9:$D$200,Ledger!$H$9:$H$200,$B50,Ledger!$K$9:$K$200,U$2)</f>
        <v>0</v>
      </c>
    </row>
    <row r="51" spans="1:21" x14ac:dyDescent="0.2">
      <c r="B51" t="str">
        <f>COA!C42</f>
        <v>Other event expenses (year end, socials)</v>
      </c>
      <c r="F51" s="7">
        <f>SUMIF(Ledger!H$9:H$200,COA!C42,Ledger!D$9:D$200)</f>
        <v>0</v>
      </c>
      <c r="J51" s="7">
        <f>SUMIFS(Ledger!$D$9:$D$200,Ledger!$H$9:$H$200,$B51,Ledger!$K$9:$K$200,J$2)</f>
        <v>0</v>
      </c>
      <c r="K51" s="7">
        <f>SUMIFS(Ledger!$D$9:$D$200,Ledger!$H$9:$H$200,$B51,Ledger!$K$9:$K$200,K$2)</f>
        <v>0</v>
      </c>
      <c r="L51" s="7">
        <f>SUMIFS(Ledger!$D$9:$D$200,Ledger!$H$9:$H$200,$B51,Ledger!$K$9:$K$200,L$2)</f>
        <v>0</v>
      </c>
      <c r="M51" s="7">
        <f>SUMIFS(Ledger!$D$9:$D$200,Ledger!$H$9:$H$200,$B51,Ledger!$K$9:$K$200,M$2)</f>
        <v>0</v>
      </c>
      <c r="N51" s="7">
        <f>SUMIFS(Ledger!$D$9:$D$200,Ledger!$H$9:$H$200,$B51,Ledger!$K$9:$K$200,N$2)</f>
        <v>0</v>
      </c>
      <c r="O51" s="7">
        <f>SUMIFS(Ledger!$D$9:$D$200,Ledger!$H$9:$H$200,$B51,Ledger!$K$9:$K$200,O$2)</f>
        <v>0</v>
      </c>
      <c r="P51" s="7">
        <f>SUMIFS(Ledger!$D$9:$D$200,Ledger!$H$9:$H$200,$B51,Ledger!$K$9:$K$200,P$2)</f>
        <v>0</v>
      </c>
      <c r="Q51" s="7">
        <f>SUMIFS(Ledger!$D$9:$D$200,Ledger!$H$9:$H$200,$B51,Ledger!$K$9:$K$200,Q$2)</f>
        <v>0</v>
      </c>
      <c r="R51" s="7">
        <f>SUMIFS(Ledger!$D$9:$D$200,Ledger!$H$9:$H$200,$B51,Ledger!$K$9:$K$200,R$2)</f>
        <v>0</v>
      </c>
      <c r="S51" s="7">
        <f>SUMIFS(Ledger!$D$9:$D$200,Ledger!$H$9:$H$200,$B51,Ledger!$K$9:$K$200,S$2)</f>
        <v>0</v>
      </c>
      <c r="T51" s="7">
        <f>SUMIFS(Ledger!$D$9:$D$200,Ledger!$H$9:$H$200,$B51,Ledger!$K$9:$K$200,T$2)</f>
        <v>0</v>
      </c>
      <c r="U51" s="7">
        <f>SUMIFS(Ledger!$D$9:$D$200,Ledger!$H$9:$H$200,$B51,Ledger!$K$9:$K$200,U$2)</f>
        <v>0</v>
      </c>
    </row>
    <row r="52" spans="1:21" x14ac:dyDescent="0.2">
      <c r="B52" t="str">
        <f>COA!C43</f>
        <v>Club gear and CPC supplies</v>
      </c>
      <c r="F52" s="7">
        <f>SUMIF(Ledger!H$9:H$200,COA!C43,Ledger!D$9:D$200)</f>
        <v>0</v>
      </c>
      <c r="J52" s="7">
        <f>SUMIFS(Ledger!$D$9:$D$200,Ledger!$H$9:$H$200,$B52,Ledger!$K$9:$K$200,J$2)</f>
        <v>0</v>
      </c>
      <c r="K52" s="7">
        <f>SUMIFS(Ledger!$D$9:$D$200,Ledger!$H$9:$H$200,$B52,Ledger!$K$9:$K$200,K$2)</f>
        <v>0</v>
      </c>
      <c r="L52" s="7">
        <f>SUMIFS(Ledger!$D$9:$D$200,Ledger!$H$9:$H$200,$B52,Ledger!$K$9:$K$200,L$2)</f>
        <v>0</v>
      </c>
      <c r="M52" s="7">
        <f>SUMIFS(Ledger!$D$9:$D$200,Ledger!$H$9:$H$200,$B52,Ledger!$K$9:$K$200,M$2)</f>
        <v>0</v>
      </c>
      <c r="N52" s="7">
        <f>SUMIFS(Ledger!$D$9:$D$200,Ledger!$H$9:$H$200,$B52,Ledger!$K$9:$K$200,N$2)</f>
        <v>0</v>
      </c>
      <c r="O52" s="7">
        <f>SUMIFS(Ledger!$D$9:$D$200,Ledger!$H$9:$H$200,$B52,Ledger!$K$9:$K$200,O$2)</f>
        <v>0</v>
      </c>
      <c r="P52" s="7">
        <f>SUMIFS(Ledger!$D$9:$D$200,Ledger!$H$9:$H$200,$B52,Ledger!$K$9:$K$200,P$2)</f>
        <v>0</v>
      </c>
      <c r="Q52" s="7">
        <f>SUMIFS(Ledger!$D$9:$D$200,Ledger!$H$9:$H$200,$B52,Ledger!$K$9:$K$200,Q$2)</f>
        <v>0</v>
      </c>
      <c r="R52" s="7">
        <f>SUMIFS(Ledger!$D$9:$D$200,Ledger!$H$9:$H$200,$B52,Ledger!$K$9:$K$200,R$2)</f>
        <v>0</v>
      </c>
      <c r="S52" s="7">
        <f>SUMIFS(Ledger!$D$9:$D$200,Ledger!$H$9:$H$200,$B52,Ledger!$K$9:$K$200,S$2)</f>
        <v>0</v>
      </c>
      <c r="T52" s="7">
        <f>SUMIFS(Ledger!$D$9:$D$200,Ledger!$H$9:$H$200,$B52,Ledger!$K$9:$K$200,T$2)</f>
        <v>0</v>
      </c>
      <c r="U52" s="7">
        <f>SUMIFS(Ledger!$D$9:$D$200,Ledger!$H$9:$H$200,$B52,Ledger!$K$9:$K$200,U$2)</f>
        <v>0</v>
      </c>
    </row>
    <row r="53" spans="1:21" x14ac:dyDescent="0.2">
      <c r="B53" t="str">
        <f>COA!C44</f>
        <v>Facility maintenance</v>
      </c>
      <c r="F53" s="7">
        <f>SUMIF(Ledger!H$9:H$200,COA!C44,Ledger!D$9:D$200)</f>
        <v>0</v>
      </c>
      <c r="J53" s="7">
        <f>SUMIFS(Ledger!$D$9:$D$200,Ledger!$H$9:$H$200,$B53,Ledger!$K$9:$K$200,J$2)</f>
        <v>0</v>
      </c>
      <c r="K53" s="7">
        <f>SUMIFS(Ledger!$D$9:$D$200,Ledger!$H$9:$H$200,$B53,Ledger!$K$9:$K$200,K$2)</f>
        <v>0</v>
      </c>
      <c r="L53" s="7">
        <f>SUMIFS(Ledger!$D$9:$D$200,Ledger!$H$9:$H$200,$B53,Ledger!$K$9:$K$200,L$2)</f>
        <v>0</v>
      </c>
      <c r="M53" s="7">
        <f>SUMIFS(Ledger!$D$9:$D$200,Ledger!$H$9:$H$200,$B53,Ledger!$K$9:$K$200,M$2)</f>
        <v>0</v>
      </c>
      <c r="N53" s="7">
        <f>SUMIFS(Ledger!$D$9:$D$200,Ledger!$H$9:$H$200,$B53,Ledger!$K$9:$K$200,N$2)</f>
        <v>0</v>
      </c>
      <c r="O53" s="7">
        <f>SUMIFS(Ledger!$D$9:$D$200,Ledger!$H$9:$H$200,$B53,Ledger!$K$9:$K$200,O$2)</f>
        <v>0</v>
      </c>
      <c r="P53" s="7">
        <f>SUMIFS(Ledger!$D$9:$D$200,Ledger!$H$9:$H$200,$B53,Ledger!$K$9:$K$200,P$2)</f>
        <v>0</v>
      </c>
      <c r="Q53" s="7">
        <f>SUMIFS(Ledger!$D$9:$D$200,Ledger!$H$9:$H$200,$B53,Ledger!$K$9:$K$200,Q$2)</f>
        <v>0</v>
      </c>
      <c r="R53" s="7">
        <f>SUMIFS(Ledger!$D$9:$D$200,Ledger!$H$9:$H$200,$B53,Ledger!$K$9:$K$200,R$2)</f>
        <v>0</v>
      </c>
      <c r="S53" s="7">
        <f>SUMIFS(Ledger!$D$9:$D$200,Ledger!$H$9:$H$200,$B53,Ledger!$K$9:$K$200,S$2)</f>
        <v>0</v>
      </c>
      <c r="T53" s="7">
        <f>SUMIFS(Ledger!$D$9:$D$200,Ledger!$H$9:$H$200,$B53,Ledger!$K$9:$K$200,T$2)</f>
        <v>0</v>
      </c>
      <c r="U53" s="7">
        <f>SUMIFS(Ledger!$D$9:$D$200,Ledger!$H$9:$H$200,$B53,Ledger!$K$9:$K$200,U$2)</f>
        <v>0</v>
      </c>
    </row>
    <row r="54" spans="1:21" x14ac:dyDescent="0.2">
      <c r="B54" t="str">
        <f>COA!C45</f>
        <v>Association fees</v>
      </c>
      <c r="F54" s="7">
        <f>SUMIF(Ledger!H$9:H$200,COA!C45,Ledger!D$9:D$200)</f>
        <v>0</v>
      </c>
      <c r="J54" s="7">
        <f>SUMIFS(Ledger!$D$9:$D$200,Ledger!$H$9:$H$200,$B54,Ledger!$K$9:$K$200,J$2)</f>
        <v>0</v>
      </c>
      <c r="K54" s="7">
        <f>SUMIFS(Ledger!$D$9:$D$200,Ledger!$H$9:$H$200,$B54,Ledger!$K$9:$K$200,K$2)</f>
        <v>0</v>
      </c>
      <c r="L54" s="7">
        <f>SUMIFS(Ledger!$D$9:$D$200,Ledger!$H$9:$H$200,$B54,Ledger!$K$9:$K$200,L$2)</f>
        <v>0</v>
      </c>
      <c r="M54" s="7">
        <f>SUMIFS(Ledger!$D$9:$D$200,Ledger!$H$9:$H$200,$B54,Ledger!$K$9:$K$200,M$2)</f>
        <v>0</v>
      </c>
      <c r="N54" s="7">
        <f>SUMIFS(Ledger!$D$9:$D$200,Ledger!$H$9:$H$200,$B54,Ledger!$K$9:$K$200,N$2)</f>
        <v>0</v>
      </c>
      <c r="O54" s="7">
        <f>SUMIFS(Ledger!$D$9:$D$200,Ledger!$H$9:$H$200,$B54,Ledger!$K$9:$K$200,O$2)</f>
        <v>0</v>
      </c>
      <c r="P54" s="7">
        <f>SUMIFS(Ledger!$D$9:$D$200,Ledger!$H$9:$H$200,$B54,Ledger!$K$9:$K$200,P$2)</f>
        <v>0</v>
      </c>
      <c r="Q54" s="7">
        <f>SUMIFS(Ledger!$D$9:$D$200,Ledger!$H$9:$H$200,$B54,Ledger!$K$9:$K$200,Q$2)</f>
        <v>0</v>
      </c>
      <c r="R54" s="7">
        <f>SUMIFS(Ledger!$D$9:$D$200,Ledger!$H$9:$H$200,$B54,Ledger!$K$9:$K$200,R$2)</f>
        <v>0</v>
      </c>
      <c r="S54" s="7">
        <f>SUMIFS(Ledger!$D$9:$D$200,Ledger!$H$9:$H$200,$B54,Ledger!$K$9:$K$200,S$2)</f>
        <v>0</v>
      </c>
      <c r="T54" s="7">
        <f>SUMIFS(Ledger!$D$9:$D$200,Ledger!$H$9:$H$200,$B54,Ledger!$K$9:$K$200,T$2)</f>
        <v>0</v>
      </c>
      <c r="U54" s="7">
        <f>SUMIFS(Ledger!$D$9:$D$200,Ledger!$H$9:$H$200,$B54,Ledger!$K$9:$K$200,U$2)</f>
        <v>0</v>
      </c>
    </row>
    <row r="55" spans="1:21" x14ac:dyDescent="0.2">
      <c r="B55" t="str">
        <f>COA!C46</f>
        <v>Miscellaneous expenses</v>
      </c>
      <c r="F55" s="7">
        <f>SUMIF(Ledger!H$9:H$200,COA!C46,Ledger!D$9:D$200)</f>
        <v>0</v>
      </c>
      <c r="J55" s="7">
        <f>SUMIFS(Ledger!$D$9:$D$200,Ledger!$H$9:$H$200,$B55,Ledger!$K$9:$K$200,J$2)</f>
        <v>0</v>
      </c>
      <c r="K55" s="7">
        <f>SUMIFS(Ledger!$D$9:$D$200,Ledger!$H$9:$H$200,$B55,Ledger!$K$9:$K$200,K$2)</f>
        <v>0</v>
      </c>
      <c r="L55" s="7">
        <f>SUMIFS(Ledger!$D$9:$D$200,Ledger!$H$9:$H$200,$B55,Ledger!$K$9:$K$200,L$2)</f>
        <v>0</v>
      </c>
      <c r="M55" s="7">
        <f>SUMIFS(Ledger!$D$9:$D$200,Ledger!$H$9:$H$200,$B55,Ledger!$K$9:$K$200,M$2)</f>
        <v>0</v>
      </c>
      <c r="N55" s="7">
        <f>SUMIFS(Ledger!$D$9:$D$200,Ledger!$H$9:$H$200,$B55,Ledger!$K$9:$K$200,N$2)</f>
        <v>0</v>
      </c>
      <c r="O55" s="7">
        <f>SUMIFS(Ledger!$D$9:$D$200,Ledger!$H$9:$H$200,$B55,Ledger!$K$9:$K$200,O$2)</f>
        <v>0</v>
      </c>
      <c r="P55" s="7">
        <f>SUMIFS(Ledger!$D$9:$D$200,Ledger!$H$9:$H$200,$B55,Ledger!$K$9:$K$200,P$2)</f>
        <v>0</v>
      </c>
      <c r="Q55" s="7">
        <f>SUMIFS(Ledger!$D$9:$D$200,Ledger!$H$9:$H$200,$B55,Ledger!$K$9:$K$200,Q$2)</f>
        <v>0</v>
      </c>
      <c r="R55" s="7">
        <f>SUMIFS(Ledger!$D$9:$D$200,Ledger!$H$9:$H$200,$B55,Ledger!$K$9:$K$200,R$2)</f>
        <v>0</v>
      </c>
      <c r="S55" s="7">
        <f>SUMIFS(Ledger!$D$9:$D$200,Ledger!$H$9:$H$200,$B55,Ledger!$K$9:$K$200,S$2)</f>
        <v>0</v>
      </c>
      <c r="T55" s="7">
        <f>SUMIFS(Ledger!$D$9:$D$200,Ledger!$H$9:$H$200,$B55,Ledger!$K$9:$K$200,T$2)</f>
        <v>0</v>
      </c>
      <c r="U55" s="7">
        <f>SUMIFS(Ledger!$D$9:$D$200,Ledger!$H$9:$H$200,$B55,Ledger!$K$9:$K$200,U$2)</f>
        <v>0</v>
      </c>
    </row>
    <row r="57" spans="1:21" x14ac:dyDescent="0.2">
      <c r="A57" s="9" t="s">
        <v>46</v>
      </c>
      <c r="B57" s="9"/>
      <c r="C57" s="9"/>
      <c r="D57" s="9"/>
      <c r="E57" s="9"/>
      <c r="F57" s="10"/>
      <c r="G57" s="10">
        <f>SUM(F27:F55)</f>
        <v>0</v>
      </c>
      <c r="J57" s="13">
        <f>SUM(J27:J55)</f>
        <v>0</v>
      </c>
      <c r="K57" s="13">
        <f t="shared" ref="K57:U57" si="1">SUM(K27:K55)</f>
        <v>0</v>
      </c>
      <c r="L57" s="13">
        <f t="shared" si="1"/>
        <v>0</v>
      </c>
      <c r="M57" s="13">
        <f t="shared" si="1"/>
        <v>0</v>
      </c>
      <c r="N57" s="13">
        <f t="shared" si="1"/>
        <v>0</v>
      </c>
      <c r="O57" s="13">
        <f t="shared" si="1"/>
        <v>0</v>
      </c>
      <c r="P57" s="13">
        <f t="shared" si="1"/>
        <v>0</v>
      </c>
      <c r="Q57" s="13">
        <f t="shared" si="1"/>
        <v>0</v>
      </c>
      <c r="R57" s="13">
        <f t="shared" si="1"/>
        <v>0</v>
      </c>
      <c r="S57" s="13">
        <f t="shared" si="1"/>
        <v>0</v>
      </c>
      <c r="T57" s="13">
        <f t="shared" si="1"/>
        <v>0</v>
      </c>
      <c r="U57" s="13">
        <f t="shared" si="1"/>
        <v>0</v>
      </c>
    </row>
    <row r="60" spans="1:21" x14ac:dyDescent="0.2">
      <c r="B60" s="11" t="s">
        <v>47</v>
      </c>
      <c r="D60" s="7" t="str">
        <f>Ledger!B6</f>
        <v>DATE (M/D/Y)</v>
      </c>
      <c r="F60" s="7" t="e">
        <f>Ledger!F6</f>
        <v>#N/A</v>
      </c>
    </row>
  </sheetData>
  <sheetProtection algorithmName="SHA-512" hashValue="DrWNFpP1OS3ZoDczYY83XCNoqCF99MotkghzXAivAD1kdSmIsBY8v6lGZgAlvSNE1cORFGmo046Zhn3RR1fl6A==" saltValue="E9ww5CTDzrIsL/BS2i945g==" spinCount="100000" sheet="1" formatColumns="0"/>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03D8-1257-3640-B66C-3171F1473762}">
  <dimension ref="A1:E60"/>
  <sheetViews>
    <sheetView topLeftCell="A18" workbookViewId="0">
      <selection activeCell="E63" sqref="E63"/>
    </sheetView>
  </sheetViews>
  <sheetFormatPr baseColWidth="10" defaultRowHeight="20" x14ac:dyDescent="0.25"/>
  <cols>
    <col min="1" max="1" width="10.1640625" style="43" bestFit="1" customWidth="1"/>
    <col min="2" max="2" width="10.83203125" style="43"/>
    <col min="3" max="3" width="71.6640625" style="43" bestFit="1" customWidth="1"/>
    <col min="4" max="4" width="10.83203125" style="43"/>
    <col min="5" max="5" width="197.83203125" style="43" bestFit="1" customWidth="1"/>
    <col min="6" max="16384" width="10.83203125" style="43"/>
  </cols>
  <sheetData>
    <row r="1" spans="1:5" x14ac:dyDescent="0.25">
      <c r="A1" s="41" t="s">
        <v>87</v>
      </c>
      <c r="B1" s="42"/>
      <c r="C1" s="42"/>
      <c r="D1" s="42"/>
      <c r="E1" s="42"/>
    </row>
    <row r="2" spans="1:5" x14ac:dyDescent="0.25">
      <c r="A2" s="42"/>
      <c r="B2" s="42"/>
      <c r="C2" s="42" t="s">
        <v>0</v>
      </c>
      <c r="D2" s="42"/>
      <c r="E2" s="42" t="s">
        <v>49</v>
      </c>
    </row>
    <row r="3" spans="1:5" x14ac:dyDescent="0.25">
      <c r="A3" s="42"/>
      <c r="B3" s="42"/>
      <c r="C3" s="42" t="s">
        <v>12</v>
      </c>
      <c r="D3" s="42"/>
      <c r="E3" s="42" t="s">
        <v>88</v>
      </c>
    </row>
    <row r="4" spans="1:5" x14ac:dyDescent="0.25">
      <c r="A4" s="42"/>
      <c r="B4" s="42"/>
      <c r="C4" s="42" t="s">
        <v>13</v>
      </c>
      <c r="D4" s="42"/>
      <c r="E4" s="42" t="s">
        <v>89</v>
      </c>
    </row>
    <row r="5" spans="1:5" x14ac:dyDescent="0.25">
      <c r="A5" s="42"/>
      <c r="B5" s="42"/>
      <c r="C5" s="42" t="s">
        <v>1</v>
      </c>
      <c r="D5" s="42"/>
      <c r="E5" s="42" t="s">
        <v>90</v>
      </c>
    </row>
    <row r="6" spans="1:5" x14ac:dyDescent="0.25">
      <c r="A6" s="42"/>
      <c r="B6" s="42"/>
      <c r="C6" s="42" t="s">
        <v>24</v>
      </c>
      <c r="D6" s="42"/>
      <c r="E6" s="42" t="s">
        <v>91</v>
      </c>
    </row>
    <row r="7" spans="1:5" x14ac:dyDescent="0.25">
      <c r="A7" s="42"/>
      <c r="B7" s="42"/>
      <c r="C7" s="42" t="s">
        <v>23</v>
      </c>
      <c r="D7" s="42"/>
      <c r="E7" s="42" t="s">
        <v>106</v>
      </c>
    </row>
    <row r="8" spans="1:5" x14ac:dyDescent="0.25">
      <c r="A8" s="42"/>
      <c r="B8" s="42"/>
      <c r="C8" s="42" t="s">
        <v>22</v>
      </c>
      <c r="D8" s="42"/>
      <c r="E8" s="42" t="s">
        <v>51</v>
      </c>
    </row>
    <row r="9" spans="1:5" x14ac:dyDescent="0.25">
      <c r="A9" s="42"/>
      <c r="B9" s="42"/>
      <c r="C9" s="42" t="s">
        <v>25</v>
      </c>
      <c r="D9" s="42"/>
      <c r="E9" s="42" t="s">
        <v>50</v>
      </c>
    </row>
    <row r="10" spans="1:5" x14ac:dyDescent="0.25">
      <c r="A10" s="42"/>
      <c r="B10" s="42"/>
      <c r="C10" s="42" t="s">
        <v>14</v>
      </c>
      <c r="D10" s="42"/>
      <c r="E10" s="42" t="s">
        <v>107</v>
      </c>
    </row>
    <row r="11" spans="1:5" x14ac:dyDescent="0.25">
      <c r="A11" s="42"/>
      <c r="B11" s="42"/>
      <c r="C11" s="42" t="s">
        <v>15</v>
      </c>
      <c r="D11" s="42"/>
      <c r="E11" s="42" t="s">
        <v>108</v>
      </c>
    </row>
    <row r="12" spans="1:5" x14ac:dyDescent="0.25">
      <c r="A12" s="42"/>
      <c r="B12" s="42"/>
      <c r="C12" s="42" t="s">
        <v>16</v>
      </c>
      <c r="D12" s="42"/>
      <c r="E12" s="42" t="s">
        <v>92</v>
      </c>
    </row>
    <row r="13" spans="1:5" x14ac:dyDescent="0.25">
      <c r="A13" s="42"/>
      <c r="B13" s="42"/>
      <c r="C13" s="42" t="s">
        <v>18</v>
      </c>
      <c r="D13" s="42"/>
      <c r="E13" s="42" t="s">
        <v>109</v>
      </c>
    </row>
    <row r="14" spans="1:5" x14ac:dyDescent="0.25">
      <c r="A14" s="42"/>
      <c r="B14" s="42"/>
      <c r="C14" s="42" t="s">
        <v>3</v>
      </c>
      <c r="D14" s="42"/>
      <c r="E14" s="42" t="s">
        <v>93</v>
      </c>
    </row>
    <row r="15" spans="1:5" x14ac:dyDescent="0.25">
      <c r="A15" s="42"/>
      <c r="B15" s="42"/>
      <c r="C15" s="42" t="s">
        <v>17</v>
      </c>
      <c r="D15" s="42"/>
      <c r="E15" s="42" t="s">
        <v>94</v>
      </c>
    </row>
    <row r="17" spans="1:5" x14ac:dyDescent="0.25">
      <c r="A17" s="44" t="s">
        <v>2</v>
      </c>
      <c r="B17" s="45"/>
      <c r="C17" s="45"/>
      <c r="D17" s="45"/>
      <c r="E17" s="45"/>
    </row>
    <row r="18" spans="1:5" x14ac:dyDescent="0.25">
      <c r="A18" s="45"/>
      <c r="B18" s="45"/>
      <c r="C18" s="45" t="s">
        <v>29</v>
      </c>
      <c r="D18" s="45"/>
      <c r="E18" s="45" t="s">
        <v>110</v>
      </c>
    </row>
    <row r="19" spans="1:5" x14ac:dyDescent="0.25">
      <c r="A19" s="45"/>
      <c r="B19" s="45"/>
      <c r="C19" s="45" t="s">
        <v>52</v>
      </c>
      <c r="D19" s="45"/>
      <c r="E19" s="45" t="s">
        <v>64</v>
      </c>
    </row>
    <row r="20" spans="1:5" x14ac:dyDescent="0.25">
      <c r="A20" s="45"/>
      <c r="B20" s="45"/>
      <c r="C20" s="45" t="s">
        <v>70</v>
      </c>
      <c r="D20" s="45"/>
      <c r="E20" s="45" t="s">
        <v>95</v>
      </c>
    </row>
    <row r="21" spans="1:5" x14ac:dyDescent="0.25">
      <c r="A21" s="45"/>
      <c r="B21" s="45"/>
      <c r="C21" s="45" t="s">
        <v>71</v>
      </c>
      <c r="D21" s="45"/>
      <c r="E21" s="45" t="s">
        <v>100</v>
      </c>
    </row>
    <row r="22" spans="1:5" x14ac:dyDescent="0.25">
      <c r="A22" s="45"/>
      <c r="B22" s="45"/>
      <c r="C22" s="45" t="s">
        <v>53</v>
      </c>
      <c r="D22" s="45"/>
      <c r="E22" s="45" t="s">
        <v>96</v>
      </c>
    </row>
    <row r="23" spans="1:5" x14ac:dyDescent="0.25">
      <c r="A23" s="45"/>
      <c r="B23" s="45"/>
      <c r="C23" s="45" t="s">
        <v>126</v>
      </c>
      <c r="D23" s="45"/>
      <c r="E23" s="45" t="s">
        <v>112</v>
      </c>
    </row>
    <row r="24" spans="1:5" x14ac:dyDescent="0.25">
      <c r="A24" s="45"/>
      <c r="B24" s="45"/>
      <c r="C24" s="45" t="s">
        <v>72</v>
      </c>
      <c r="D24" s="45"/>
      <c r="E24" s="45" t="s">
        <v>111</v>
      </c>
    </row>
    <row r="25" spans="1:5" x14ac:dyDescent="0.25">
      <c r="A25" s="45"/>
      <c r="B25" s="45"/>
      <c r="C25" s="45" t="s">
        <v>26</v>
      </c>
      <c r="D25" s="45"/>
      <c r="E25" s="45" t="s">
        <v>97</v>
      </c>
    </row>
    <row r="26" spans="1:5" x14ac:dyDescent="0.25">
      <c r="A26" s="45"/>
      <c r="B26" s="45"/>
      <c r="C26" s="45" t="s">
        <v>54</v>
      </c>
      <c r="D26" s="45"/>
      <c r="E26" s="45" t="s">
        <v>113</v>
      </c>
    </row>
    <row r="27" spans="1:5" x14ac:dyDescent="0.25">
      <c r="A27" s="45"/>
      <c r="B27" s="45"/>
      <c r="C27" s="45" t="s">
        <v>74</v>
      </c>
      <c r="D27" s="45"/>
      <c r="E27" s="45" t="s">
        <v>98</v>
      </c>
    </row>
    <row r="28" spans="1:5" x14ac:dyDescent="0.25">
      <c r="A28" s="45"/>
      <c r="B28" s="45"/>
      <c r="C28" s="45" t="s">
        <v>73</v>
      </c>
      <c r="D28" s="45"/>
      <c r="E28" s="45" t="s">
        <v>99</v>
      </c>
    </row>
    <row r="29" spans="1:5" x14ac:dyDescent="0.25">
      <c r="A29" s="45"/>
      <c r="B29" s="45"/>
      <c r="C29" s="45" t="s">
        <v>55</v>
      </c>
      <c r="D29" s="45"/>
      <c r="E29" s="45" t="s">
        <v>114</v>
      </c>
    </row>
    <row r="30" spans="1:5" x14ac:dyDescent="0.25">
      <c r="A30" s="45"/>
      <c r="B30" s="45"/>
      <c r="C30" s="45" t="s">
        <v>127</v>
      </c>
      <c r="D30" s="45"/>
      <c r="E30" s="45" t="s">
        <v>119</v>
      </c>
    </row>
    <row r="31" spans="1:5" x14ac:dyDescent="0.25">
      <c r="A31" s="45"/>
      <c r="B31" s="45"/>
      <c r="C31" s="45" t="s">
        <v>125</v>
      </c>
      <c r="D31" s="45"/>
      <c r="E31" s="45" t="s">
        <v>101</v>
      </c>
    </row>
    <row r="32" spans="1:5" x14ac:dyDescent="0.25">
      <c r="A32" s="45"/>
      <c r="B32" s="45"/>
      <c r="C32" s="45" t="s">
        <v>75</v>
      </c>
      <c r="D32" s="45"/>
      <c r="E32" s="45" t="s">
        <v>116</v>
      </c>
    </row>
    <row r="33" spans="1:5" x14ac:dyDescent="0.25">
      <c r="A33" s="45"/>
      <c r="B33" s="45"/>
      <c r="C33" s="45" t="s">
        <v>56</v>
      </c>
      <c r="D33" s="45"/>
      <c r="E33" s="45" t="s">
        <v>117</v>
      </c>
    </row>
    <row r="34" spans="1:5" x14ac:dyDescent="0.25">
      <c r="A34" s="45"/>
      <c r="B34" s="45"/>
      <c r="C34" s="45" t="s">
        <v>57</v>
      </c>
      <c r="D34" s="45"/>
      <c r="E34" s="45" t="s">
        <v>115</v>
      </c>
    </row>
    <row r="35" spans="1:5" x14ac:dyDescent="0.25">
      <c r="A35" s="45"/>
      <c r="B35" s="45"/>
      <c r="C35" s="45" t="s">
        <v>58</v>
      </c>
      <c r="D35" s="45"/>
      <c r="E35" s="45" t="s">
        <v>102</v>
      </c>
    </row>
    <row r="36" spans="1:5" x14ac:dyDescent="0.25">
      <c r="A36" s="45"/>
      <c r="B36" s="45"/>
      <c r="C36" s="45" t="s">
        <v>59</v>
      </c>
      <c r="D36" s="45"/>
      <c r="E36" s="45" t="s">
        <v>65</v>
      </c>
    </row>
    <row r="37" spans="1:5" x14ac:dyDescent="0.25">
      <c r="A37" s="45"/>
      <c r="B37" s="45"/>
      <c r="C37" s="45" t="s">
        <v>60</v>
      </c>
      <c r="D37" s="45"/>
      <c r="E37" s="45" t="s">
        <v>118</v>
      </c>
    </row>
    <row r="38" spans="1:5" x14ac:dyDescent="0.25">
      <c r="A38" s="45"/>
      <c r="B38" s="45"/>
      <c r="C38" s="45" t="s">
        <v>61</v>
      </c>
      <c r="D38" s="45"/>
      <c r="E38" s="45" t="s">
        <v>123</v>
      </c>
    </row>
    <row r="39" spans="1:5" x14ac:dyDescent="0.25">
      <c r="A39" s="45"/>
      <c r="B39" s="45"/>
      <c r="C39" s="45" t="s">
        <v>62</v>
      </c>
      <c r="D39" s="45"/>
      <c r="E39" s="45" t="s">
        <v>66</v>
      </c>
    </row>
    <row r="40" spans="1:5" x14ac:dyDescent="0.25">
      <c r="A40" s="45"/>
      <c r="B40" s="45"/>
      <c r="C40" s="45" t="s">
        <v>21</v>
      </c>
      <c r="D40" s="45"/>
      <c r="E40" s="45" t="s">
        <v>67</v>
      </c>
    </row>
    <row r="41" spans="1:5" x14ac:dyDescent="0.25">
      <c r="A41" s="45"/>
      <c r="B41" s="45"/>
      <c r="C41" s="45" t="s">
        <v>68</v>
      </c>
      <c r="D41" s="45"/>
      <c r="E41" s="45" t="s">
        <v>124</v>
      </c>
    </row>
    <row r="42" spans="1:5" x14ac:dyDescent="0.25">
      <c r="A42" s="45"/>
      <c r="B42" s="45"/>
      <c r="C42" s="45" t="s">
        <v>82</v>
      </c>
      <c r="D42" s="45"/>
      <c r="E42" s="45" t="s">
        <v>120</v>
      </c>
    </row>
    <row r="43" spans="1:5" x14ac:dyDescent="0.25">
      <c r="A43" s="45"/>
      <c r="B43" s="45"/>
      <c r="C43" s="45" t="s">
        <v>18</v>
      </c>
      <c r="D43" s="45"/>
      <c r="E43" s="45" t="s">
        <v>103</v>
      </c>
    </row>
    <row r="44" spans="1:5" x14ac:dyDescent="0.25">
      <c r="A44" s="45"/>
      <c r="B44" s="45"/>
      <c r="C44" s="45" t="s">
        <v>19</v>
      </c>
      <c r="D44" s="45"/>
      <c r="E44" s="45" t="s">
        <v>104</v>
      </c>
    </row>
    <row r="45" spans="1:5" x14ac:dyDescent="0.25">
      <c r="A45" s="45"/>
      <c r="B45" s="45"/>
      <c r="C45" s="45" t="s">
        <v>20</v>
      </c>
      <c r="D45" s="45"/>
      <c r="E45" s="45" t="s">
        <v>121</v>
      </c>
    </row>
    <row r="46" spans="1:5" x14ac:dyDescent="0.25">
      <c r="A46" s="45"/>
      <c r="B46" s="45"/>
      <c r="C46" s="45" t="s">
        <v>63</v>
      </c>
      <c r="D46" s="45"/>
      <c r="E46" s="45" t="s">
        <v>122</v>
      </c>
    </row>
    <row r="49" spans="1:5" x14ac:dyDescent="0.25">
      <c r="A49" s="46" t="s">
        <v>31</v>
      </c>
      <c r="B49" s="47"/>
      <c r="C49" s="48" t="s">
        <v>130</v>
      </c>
      <c r="D49" s="47"/>
      <c r="E49" s="59" t="s">
        <v>105</v>
      </c>
    </row>
    <row r="50" spans="1:5" x14ac:dyDescent="0.25">
      <c r="A50" s="47"/>
      <c r="B50" s="47"/>
      <c r="C50" s="48" t="s">
        <v>131</v>
      </c>
      <c r="D50" s="47"/>
      <c r="E50" s="59"/>
    </row>
    <row r="51" spans="1:5" x14ac:dyDescent="0.25">
      <c r="A51" s="47"/>
      <c r="B51" s="47"/>
      <c r="C51" s="48" t="s">
        <v>132</v>
      </c>
      <c r="D51" s="47"/>
      <c r="E51" s="59"/>
    </row>
    <row r="52" spans="1:5" x14ac:dyDescent="0.25">
      <c r="A52" s="47"/>
      <c r="B52" s="47"/>
      <c r="C52" s="48" t="s">
        <v>32</v>
      </c>
      <c r="D52" s="47"/>
      <c r="E52" s="59"/>
    </row>
    <row r="53" spans="1:5" x14ac:dyDescent="0.25">
      <c r="A53" s="47"/>
      <c r="B53" s="47"/>
      <c r="C53" s="48" t="s">
        <v>33</v>
      </c>
      <c r="D53" s="47"/>
      <c r="E53" s="59"/>
    </row>
    <row r="54" spans="1:5" x14ac:dyDescent="0.25">
      <c r="A54" s="47"/>
      <c r="B54" s="47"/>
      <c r="C54" s="48" t="s">
        <v>34</v>
      </c>
      <c r="D54" s="47"/>
      <c r="E54" s="59"/>
    </row>
    <row r="55" spans="1:5" x14ac:dyDescent="0.25">
      <c r="A55" s="47"/>
      <c r="B55" s="47"/>
      <c r="C55" s="48" t="s">
        <v>35</v>
      </c>
      <c r="D55" s="47"/>
      <c r="E55" s="59"/>
    </row>
    <row r="56" spans="1:5" x14ac:dyDescent="0.25">
      <c r="A56" s="47"/>
      <c r="B56" s="47"/>
      <c r="C56" s="48" t="s">
        <v>36</v>
      </c>
      <c r="D56" s="47"/>
      <c r="E56" s="59"/>
    </row>
    <row r="57" spans="1:5" x14ac:dyDescent="0.25">
      <c r="A57" s="47"/>
      <c r="B57" s="47"/>
      <c r="C57" s="48" t="s">
        <v>37</v>
      </c>
      <c r="D57" s="47"/>
      <c r="E57" s="59"/>
    </row>
    <row r="58" spans="1:5" x14ac:dyDescent="0.25">
      <c r="A58" s="47"/>
      <c r="B58" s="47"/>
      <c r="C58" s="48" t="s">
        <v>38</v>
      </c>
      <c r="D58" s="47"/>
      <c r="E58" s="59"/>
    </row>
    <row r="59" spans="1:5" x14ac:dyDescent="0.25">
      <c r="A59" s="47"/>
      <c r="B59" s="47"/>
      <c r="C59" s="48" t="s">
        <v>39</v>
      </c>
      <c r="D59" s="47"/>
      <c r="E59" s="59"/>
    </row>
    <row r="60" spans="1:5" x14ac:dyDescent="0.25">
      <c r="A60" s="47"/>
      <c r="B60" s="47"/>
      <c r="C60" s="48" t="s">
        <v>40</v>
      </c>
      <c r="D60" s="47"/>
      <c r="E60" s="59"/>
    </row>
  </sheetData>
  <sheetProtection algorithmName="SHA-512" hashValue="7vXWdzSTqzIFXIfJq9ppP/8qbDNsUzEte/KpoBrt5qOY5FNpDu3fz9xfJLHByxvPf3gr4XJCmFLRajNJGiSG2A==" saltValue="CWHTtfwEx+47sjrOnFcMlA==" spinCount="100000" sheet="1" objects="1" scenarios="1" formatColumns="0"/>
  <mergeCells count="1">
    <mergeCell ref="E49:E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Ledger</vt:lpstr>
      <vt:lpstr>Summary Report</vt:lpstr>
      <vt:lpstr>Itemized report</vt:lpstr>
      <vt:lpstr>COA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Buis</dc:creator>
  <cp:lastModifiedBy>Rob Ursem</cp:lastModifiedBy>
  <dcterms:created xsi:type="dcterms:W3CDTF">2024-11-13T18:22:54Z</dcterms:created>
  <dcterms:modified xsi:type="dcterms:W3CDTF">2025-07-11T17:23:12Z</dcterms:modified>
</cp:coreProperties>
</file>